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收入!$A$4:$CY$4</definedName>
    <definedName name="Database" localSheetId="3">支出!$A$5:$H$31</definedName>
    <definedName name="_xlnm._FilterDatabase" localSheetId="3" hidden="1">支出!$A$4:$DB$4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<sst xmlns="http://schemas.openxmlformats.org/spreadsheetml/2006/main" count="79" uniqueCount="77">
  <si>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</si>
  <si>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二O二五年四月财政收支执行情况表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</si>
  <si>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</si>
  <si>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</si>
  <si>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4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</si>
  <si>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</si>
  <si>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</si>
  <si>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</si>
  <si>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</si>
  <si>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</si>
  <si>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</si>
  <si>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</si>
  <si>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</si>
  <si>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</si>
  <si>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</si>
  <si>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</si>
  <si>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</si>
  <si>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</si>
  <si>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</si>
  <si>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</si>
  <si>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</si>
  <si>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</si>
  <si>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</si>
  <si>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</si>
  <si>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</si>
  <si>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</si>
  <si>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</si>
  <si>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</si>
  <si>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</si>
  <si>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</si>
  <si>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</si>
  <si>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</si>
  <si>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</si>
  <si>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</si>
  <si>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</si>
  <si>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</si>
  <si>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</si>
  <si>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</si>
  <si>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</si>
  <si>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</si>
  <si>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</si>
  <si>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4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</si>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</sst>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7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78" formatCode="&quot;\&quot;#,##0;&quot;\&quot;&quot;\&quot;&quot;\&quot;&quot;\&quot;&quot;\&quot;&quot;\&quot;&quot;\&quot;&quot;\&quot;&quot;\&quot;&quot;\&quot;&quot;\&quot;&quot;\&quot;\-#,##0"/>
    <numFmt numFmtId="179" formatCode="&quot;\&quot;#,##0;[Red]&quot;\&quot;&quot;\&quot;&quot;\&quot;&quot;\&quot;&quot;\&quot;&quot;\&quot;&quot;\&quot;&quot;\&quot;&quot;\&quot;&quot;\&quot;&quot;\&quot;&quot;\&quot;\-#,##0"/>
    <numFmt numFmtId="180" formatCode="#,##0_ "/>
    <numFmt numFmtId="181" formatCode="0_ "/>
    <numFmt numFmtId="182" formatCode="0.00_ "/>
    <numFmt numFmtId="183" formatCode="#,##0.00000_ "/>
    <numFmt numFmtId="184" formatCode="#,##0.00_ "/>
    <numFmt numFmtId="185" formatCode="0.0%"/>
    <numFmt numFmtId="186" formatCode="0.0000%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0" fontId="11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0" borderId="10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10" borderId="6" applyNumberFormat="0" applyAlignment="0" applyProtection="0">
      <alignment vertical="center"/>
    </xf>
    <xf numFmtId="0" fontId="0" fillId="0" borderId="0"/>
    <xf numFmtId="0" fontId="27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35" fillId="0" borderId="0"/>
    <xf numFmtId="0" fontId="34" fillId="0" borderId="0"/>
    <xf numFmtId="0" fontId="21" fillId="0" borderId="0">
      <protection locked="0"/>
    </xf>
    <xf numFmtId="0" fontId="21" fillId="0" borderId="0">
      <protection locked="0"/>
    </xf>
    <xf numFmtId="177" fontId="1" fillId="0" borderId="0" applyFont="0" applyFill="0" applyBorder="0" applyAlignment="0" applyProtection="0"/>
    <xf numFmtId="0" fontId="35" fillId="0" borderId="0"/>
    <xf numFmtId="0" fontId="36" fillId="0" borderId="0">
      <protection locked="0"/>
    </xf>
    <xf numFmtId="0" fontId="36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1" fillId="0" borderId="0">
      <protection locked="0"/>
    </xf>
    <xf numFmtId="0" fontId="38" fillId="0" borderId="0" applyNumberFormat="0">
      <alignment horizontal="right"/>
    </xf>
    <xf numFmtId="37" fontId="39" fillId="0" borderId="0"/>
    <xf numFmtId="0" fontId="37" fillId="0" borderId="0"/>
    <xf numFmtId="0" fontId="21" fillId="0" borderId="0">
      <protection locked="0"/>
    </xf>
    <xf numFmtId="38" fontId="40" fillId="0" borderId="0"/>
    <xf numFmtId="0" fontId="21" fillId="0" borderId="14">
      <protection locked="0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69">
    <xf numFmtId="0" fontId="0" fillId="0" borderId="0" xfId="0"/>
    <xf numFmtId="0" fontId="1" fillId="0" borderId="0" xfId="0" applyFont="1" applyFill="1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0" fontId="1" fillId="0" borderId="0" xfId="0" applyNumberFormat="1" applyFont="1" applyFill="1"/>
    <xf numFmtId="4" fontId="1" fillId="0" borderId="0" xfId="0" applyNumberFormat="1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1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2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182" fontId="1" fillId="0" borderId="0" xfId="0" applyNumberFormat="1" applyFont="1" applyFill="1"/>
    <xf numFmtId="184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8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0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1" fontId="1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1" fontId="1" fillId="0" borderId="1" xfId="0" applyNumberFormat="1" applyFont="1" applyFill="1" applyBorder="1" applyAlignment="1">
      <alignment horizontal="center"/>
    </xf>
    <xf numFmtId="181" fontId="4" fillId="0" borderId="1" xfId="0" applyNumberFormat="1" applyFont="1" applyFill="1" applyBorder="1" applyAlignment="1">
      <alignment horizontal="center"/>
    </xf>
    <xf numFmtId="181" fontId="4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1" fontId="4" fillId="0" borderId="2" xfId="0" applyNumberFormat="1" applyFont="1" applyFill="1" applyBorder="1" applyAlignment="1">
      <alignment horizontal="center"/>
    </xf>
    <xf numFmtId="185" fontId="1" fillId="0" borderId="0" xfId="11" applyNumberFormat="1" applyFont="1" applyFill="1" applyAlignment="1"/>
    <xf numFmtId="18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差_威海市财政收支月报2019年2月（报市委、市政府）" xfId="95"/>
    <cellStyle name="常规 2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好_威海市财政收支月报2019年2月（报市委、市政府）" xfId="115"/>
    <cellStyle name="普通_car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  <pageSetUpPr fitToPage="1"/>
  </sheetPr>
  <dimension ref="A1:M11"/>
  <sheetViews>
    <sheetView showZeros="0" tabSelected="1" workbookViewId="0">
      <selection activeCell="H14" sqref="H14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3">
      <c r="A1" s="64"/>
      <c r="K1" s="68"/>
      <c r="L1" s="68"/>
      <c r="M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5.2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4.25" spans="13:13">
      <c r="M8" s="58" t="s">
        <v>2</v>
      </c>
    </row>
    <row r="9" s="58" customFormat="1" ht="48" customHeight="1"/>
    <row r="10" ht="51" customHeight="1" spans="3:10">
      <c r="C10" s="66" t="s">
        <v>3</v>
      </c>
      <c r="D10" s="66"/>
      <c r="E10" s="66"/>
      <c r="F10" s="66"/>
      <c r="G10" s="66"/>
      <c r="H10" s="66"/>
      <c r="I10" s="66"/>
      <c r="J10" s="66"/>
    </row>
    <row r="11" ht="26.25" spans="3:10">
      <c r="C11" s="67">
        <v>45803</v>
      </c>
      <c r="D11" s="67"/>
      <c r="E11" s="67"/>
      <c r="F11" s="67"/>
      <c r="G11" s="67"/>
      <c r="H11" s="67"/>
      <c r="I11" s="67"/>
      <c r="J11" s="67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scale="9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  <pageSetUpPr fitToPage="1"/>
  </sheetPr>
  <dimension ref="A1:DB4915"/>
  <sheetViews>
    <sheetView showGridLines="0" showZeros="0" topLeftCell="A11" workbookViewId="0">
      <selection activeCell="L12" sqref="L12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1" width="9" style="1" customWidth="1"/>
    <col min="12" max="12" width="14.3333333333333" style="1" customWidth="1"/>
    <col min="13" max="13" width="9" style="1" customWidth="1"/>
    <col min="14" max="14" width="9" style="1"/>
    <col min="15" max="15" width="25.25" style="1" customWidth="1"/>
    <col min="16" max="16384" width="9" style="1"/>
  </cols>
  <sheetData>
    <row r="1" s="1" customFormat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s="1" customFormat="1" spans="1:8">
      <c r="A2" s="41" t="s">
        <v>5</v>
      </c>
      <c r="B2" s="4"/>
      <c r="C2" s="5"/>
      <c r="D2" s="4"/>
      <c r="E2" s="6"/>
      <c r="F2" s="4"/>
      <c r="G2" s="4"/>
      <c r="H2" s="38" t="s">
        <v>6</v>
      </c>
    </row>
    <row r="3" s="1" customFormat="1" ht="20.25" customHeight="1" spans="1:8">
      <c r="A3" s="10" t="s">
        <v>7</v>
      </c>
      <c r="B3" s="12" t="s">
        <v>8</v>
      </c>
      <c r="C3" s="42" t="s">
        <v>9</v>
      </c>
      <c r="D3" s="19" t="s">
        <v>10</v>
      </c>
      <c r="E3" s="43"/>
      <c r="F3" s="43"/>
      <c r="G3" s="43"/>
      <c r="H3" s="43"/>
    </row>
    <row r="4" s="1" customFormat="1" ht="21" customHeight="1" spans="1:8">
      <c r="A4" s="17"/>
      <c r="B4" s="18"/>
      <c r="C4" s="44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="1" customFormat="1" spans="1:9">
      <c r="A5" s="45" t="s">
        <v>16</v>
      </c>
      <c r="B5" s="46">
        <f t="shared" ref="B5:G5" si="0">B6+B21</f>
        <v>448295</v>
      </c>
      <c r="C5" s="46">
        <f t="shared" si="0"/>
        <v>53212</v>
      </c>
      <c r="D5" s="46">
        <f t="shared" si="0"/>
        <v>173245</v>
      </c>
      <c r="E5" s="47">
        <f t="shared" ref="E5:E29" si="1">IF(B5&lt;&gt;0,D5/B5*100," ")</f>
        <v>38.65</v>
      </c>
      <c r="F5" s="48">
        <v>167320</v>
      </c>
      <c r="G5" s="49">
        <f t="shared" si="0"/>
        <v>5925</v>
      </c>
      <c r="H5" s="47">
        <f t="shared" ref="H5:H29" si="2">IF(F5&lt;&gt;0,G5/F5*100," ")</f>
        <v>3.54</v>
      </c>
      <c r="I5" s="39"/>
    </row>
    <row r="6" s="1" customFormat="1" ht="19" customHeight="1" spans="1:9">
      <c r="A6" s="50" t="s">
        <v>17</v>
      </c>
      <c r="B6" s="51">
        <v>392200</v>
      </c>
      <c r="C6" s="48">
        <v>49199</v>
      </c>
      <c r="D6" s="52">
        <v>162092</v>
      </c>
      <c r="E6" s="47">
        <f t="shared" si="1"/>
        <v>41.33</v>
      </c>
      <c r="F6" s="52">
        <v>154373</v>
      </c>
      <c r="G6" s="49">
        <f>SUM(G7:G20)</f>
        <v>7719</v>
      </c>
      <c r="H6" s="47">
        <f t="shared" si="2"/>
        <v>5</v>
      </c>
      <c r="I6" s="39"/>
    </row>
    <row r="7" s="1" customFormat="1" ht="16" customHeight="1" spans="1:9">
      <c r="A7" s="50" t="s">
        <v>18</v>
      </c>
      <c r="B7" s="51">
        <v>154671</v>
      </c>
      <c r="C7" s="48">
        <v>16548</v>
      </c>
      <c r="D7" s="52">
        <v>70989</v>
      </c>
      <c r="E7" s="47">
        <f t="shared" si="1"/>
        <v>45.9</v>
      </c>
      <c r="F7" s="52">
        <v>64397</v>
      </c>
      <c r="G7" s="49">
        <f t="shared" ref="G7:G29" si="3">D7-F7</f>
        <v>6592</v>
      </c>
      <c r="H7" s="47">
        <f t="shared" si="2"/>
        <v>10.24</v>
      </c>
      <c r="I7" s="39"/>
    </row>
    <row r="8" s="1" customFormat="1" spans="1:12">
      <c r="A8" s="50" t="s">
        <v>19</v>
      </c>
      <c r="B8" s="51">
        <v>77374</v>
      </c>
      <c r="C8" s="48">
        <v>14516</v>
      </c>
      <c r="D8" s="52">
        <v>31750</v>
      </c>
      <c r="E8" s="47">
        <f t="shared" si="1"/>
        <v>41.03</v>
      </c>
      <c r="F8" s="48">
        <v>29492</v>
      </c>
      <c r="G8" s="49">
        <f t="shared" si="3"/>
        <v>2258</v>
      </c>
      <c r="H8" s="47">
        <f t="shared" si="2"/>
        <v>7.66</v>
      </c>
      <c r="I8" s="39"/>
      <c r="L8" s="56"/>
    </row>
    <row r="9" s="1" customFormat="1" spans="1:11">
      <c r="A9" s="50" t="s">
        <v>20</v>
      </c>
      <c r="B9" s="51">
        <v>23576</v>
      </c>
      <c r="C9" s="48">
        <v>883</v>
      </c>
      <c r="D9" s="52">
        <v>6989</v>
      </c>
      <c r="E9" s="47">
        <f t="shared" si="1"/>
        <v>29.64</v>
      </c>
      <c r="F9" s="48">
        <v>5767</v>
      </c>
      <c r="G9" s="49">
        <f t="shared" si="3"/>
        <v>1222</v>
      </c>
      <c r="H9" s="47">
        <f t="shared" si="2"/>
        <v>21.19</v>
      </c>
      <c r="I9" s="39"/>
      <c r="J9" s="57"/>
      <c r="K9" s="57"/>
    </row>
    <row r="10" s="1" customFormat="1" spans="1:11">
      <c r="A10" s="50" t="s">
        <v>21</v>
      </c>
      <c r="B10" s="51">
        <v>3120</v>
      </c>
      <c r="C10" s="48">
        <v>20</v>
      </c>
      <c r="D10" s="52">
        <v>715</v>
      </c>
      <c r="E10" s="47">
        <f t="shared" si="1"/>
        <v>22.92</v>
      </c>
      <c r="F10" s="52">
        <v>1476</v>
      </c>
      <c r="G10" s="49">
        <f t="shared" si="3"/>
        <v>-761</v>
      </c>
      <c r="H10" s="47">
        <f t="shared" si="2"/>
        <v>-51.56</v>
      </c>
      <c r="I10" s="39"/>
      <c r="J10" s="57"/>
      <c r="K10" s="57"/>
    </row>
    <row r="11" s="1" customFormat="1" spans="1:9">
      <c r="A11" s="50" t="s">
        <v>22</v>
      </c>
      <c r="B11" s="51">
        <v>24813</v>
      </c>
      <c r="C11" s="48">
        <v>2654</v>
      </c>
      <c r="D11" s="52">
        <v>8935</v>
      </c>
      <c r="E11" s="47">
        <f t="shared" si="1"/>
        <v>36.01</v>
      </c>
      <c r="F11" s="52">
        <v>9392</v>
      </c>
      <c r="G11" s="49">
        <f t="shared" si="3"/>
        <v>-457</v>
      </c>
      <c r="H11" s="47">
        <f t="shared" si="2"/>
        <v>-4.87</v>
      </c>
      <c r="I11" s="39"/>
    </row>
    <row r="12" s="1" customFormat="1" spans="1:9">
      <c r="A12" s="50" t="s">
        <v>23</v>
      </c>
      <c r="B12" s="51">
        <v>22316</v>
      </c>
      <c r="C12" s="48">
        <v>5733</v>
      </c>
      <c r="D12" s="52">
        <v>11669</v>
      </c>
      <c r="E12" s="47">
        <f t="shared" si="1"/>
        <v>52.29</v>
      </c>
      <c r="F12" s="52">
        <v>10497</v>
      </c>
      <c r="G12" s="49">
        <f t="shared" si="3"/>
        <v>1172</v>
      </c>
      <c r="H12" s="47">
        <f t="shared" si="2"/>
        <v>11.17</v>
      </c>
      <c r="I12" s="39"/>
    </row>
    <row r="13" s="1" customFormat="1" spans="1:9">
      <c r="A13" s="50" t="s">
        <v>24</v>
      </c>
      <c r="B13" s="51">
        <v>7165</v>
      </c>
      <c r="C13" s="48">
        <v>1786</v>
      </c>
      <c r="D13" s="52">
        <v>4171</v>
      </c>
      <c r="E13" s="47">
        <f t="shared" si="1"/>
        <v>58.21</v>
      </c>
      <c r="F13" s="52">
        <v>3328</v>
      </c>
      <c r="G13" s="49">
        <f t="shared" si="3"/>
        <v>843</v>
      </c>
      <c r="H13" s="47">
        <f t="shared" si="2"/>
        <v>25.33</v>
      </c>
      <c r="I13" s="39"/>
    </row>
    <row r="14" s="1" customFormat="1" spans="1:9">
      <c r="A14" s="50" t="s">
        <v>25</v>
      </c>
      <c r="B14" s="51">
        <v>19248</v>
      </c>
      <c r="C14" s="48">
        <v>4307</v>
      </c>
      <c r="D14" s="52">
        <v>8883</v>
      </c>
      <c r="E14" s="47">
        <f t="shared" si="1"/>
        <v>46.15</v>
      </c>
      <c r="F14" s="52">
        <v>8422</v>
      </c>
      <c r="G14" s="49">
        <f t="shared" si="3"/>
        <v>461</v>
      </c>
      <c r="H14" s="47">
        <f t="shared" si="2"/>
        <v>5.47</v>
      </c>
      <c r="I14" s="39"/>
    </row>
    <row r="15" s="1" customFormat="1" spans="1:9">
      <c r="A15" s="50" t="s">
        <v>26</v>
      </c>
      <c r="B15" s="51">
        <v>7552</v>
      </c>
      <c r="C15" s="48">
        <v>485</v>
      </c>
      <c r="D15" s="52">
        <v>7638</v>
      </c>
      <c r="E15" s="47">
        <f t="shared" si="1"/>
        <v>101.14</v>
      </c>
      <c r="F15" s="52">
        <v>5983</v>
      </c>
      <c r="G15" s="49">
        <f t="shared" si="3"/>
        <v>1655</v>
      </c>
      <c r="H15" s="47">
        <f t="shared" si="2"/>
        <v>27.66</v>
      </c>
      <c r="I15" s="39"/>
    </row>
    <row r="16" s="1" customFormat="1" spans="1:9">
      <c r="A16" s="50" t="s">
        <v>27</v>
      </c>
      <c r="B16" s="51">
        <v>8816</v>
      </c>
      <c r="C16" s="48">
        <v>645</v>
      </c>
      <c r="D16" s="52">
        <v>2616</v>
      </c>
      <c r="E16" s="47">
        <f t="shared" si="1"/>
        <v>29.67</v>
      </c>
      <c r="F16" s="52">
        <v>2720</v>
      </c>
      <c r="G16" s="49">
        <f t="shared" si="3"/>
        <v>-104</v>
      </c>
      <c r="H16" s="47">
        <f t="shared" si="2"/>
        <v>-3.82</v>
      </c>
      <c r="I16" s="39"/>
    </row>
    <row r="17" s="1" customFormat="1" spans="1:9">
      <c r="A17" s="50" t="s">
        <v>28</v>
      </c>
      <c r="B17" s="51">
        <v>45</v>
      </c>
      <c r="C17" s="48">
        <v>0</v>
      </c>
      <c r="D17" s="52">
        <v>608</v>
      </c>
      <c r="E17" s="47">
        <f t="shared" si="1"/>
        <v>1351.11</v>
      </c>
      <c r="F17" s="52">
        <v>31</v>
      </c>
      <c r="G17" s="49">
        <f t="shared" si="3"/>
        <v>577</v>
      </c>
      <c r="H17" s="47">
        <f t="shared" si="2"/>
        <v>1861.29</v>
      </c>
      <c r="I17" s="39"/>
    </row>
    <row r="18" s="1" customFormat="1" ht="15" customHeight="1" spans="1:9">
      <c r="A18" s="50" t="s">
        <v>29</v>
      </c>
      <c r="B18" s="51">
        <v>43020</v>
      </c>
      <c r="C18" s="48">
        <v>1592</v>
      </c>
      <c r="D18" s="52">
        <v>7075</v>
      </c>
      <c r="E18" s="47">
        <f t="shared" si="1"/>
        <v>16.45</v>
      </c>
      <c r="F18" s="52">
        <v>12520</v>
      </c>
      <c r="G18" s="49">
        <f t="shared" si="3"/>
        <v>-5445</v>
      </c>
      <c r="H18" s="47">
        <f t="shared" si="2"/>
        <v>-43.49</v>
      </c>
      <c r="I18" s="39"/>
    </row>
    <row r="19" s="1" customFormat="1" spans="1:9">
      <c r="A19" s="50" t="s">
        <v>30</v>
      </c>
      <c r="B19" s="51">
        <v>109</v>
      </c>
      <c r="C19" s="48">
        <v>30</v>
      </c>
      <c r="D19" s="52">
        <v>54</v>
      </c>
      <c r="E19" s="47">
        <f t="shared" si="1"/>
        <v>49.54</v>
      </c>
      <c r="F19" s="52">
        <v>48</v>
      </c>
      <c r="G19" s="49">
        <f t="shared" si="3"/>
        <v>6</v>
      </c>
      <c r="H19" s="47">
        <f t="shared" si="2"/>
        <v>12.5</v>
      </c>
      <c r="I19" s="39"/>
    </row>
    <row r="20" s="1" customFormat="1" ht="16.5" customHeight="1" spans="1:9">
      <c r="A20" s="50" t="s">
        <v>31</v>
      </c>
      <c r="B20" s="51">
        <v>375</v>
      </c>
      <c r="C20" s="48">
        <v>0</v>
      </c>
      <c r="D20" s="52">
        <v>0</v>
      </c>
      <c r="E20" s="47">
        <f t="shared" si="1"/>
        <v>0</v>
      </c>
      <c r="F20" s="52">
        <v>300</v>
      </c>
      <c r="G20" s="49">
        <f t="shared" si="3"/>
        <v>-300</v>
      </c>
      <c r="H20" s="47">
        <f t="shared" si="2"/>
        <v>-100</v>
      </c>
      <c r="I20" s="39"/>
    </row>
    <row r="21" s="1" customFormat="1" ht="15" customHeight="1" spans="1:9">
      <c r="A21" s="50" t="s">
        <v>32</v>
      </c>
      <c r="B21" s="49">
        <v>56095</v>
      </c>
      <c r="C21" s="48">
        <v>4013</v>
      </c>
      <c r="D21" s="52">
        <v>11153</v>
      </c>
      <c r="E21" s="47">
        <f t="shared" si="1"/>
        <v>19.88</v>
      </c>
      <c r="F21" s="53">
        <v>12947</v>
      </c>
      <c r="G21" s="49">
        <f t="shared" si="3"/>
        <v>-1794</v>
      </c>
      <c r="H21" s="47">
        <f t="shared" si="2"/>
        <v>-13.86</v>
      </c>
      <c r="I21" s="39"/>
    </row>
    <row r="22" s="1" customFormat="1" ht="15" customHeight="1" spans="1:9">
      <c r="A22" s="50" t="s">
        <v>33</v>
      </c>
      <c r="B22" s="49">
        <v>21209</v>
      </c>
      <c r="C22" s="48">
        <v>1877</v>
      </c>
      <c r="D22" s="52">
        <v>6607</v>
      </c>
      <c r="E22" s="47">
        <f t="shared" si="1"/>
        <v>31.15</v>
      </c>
      <c r="F22" s="53">
        <v>6877</v>
      </c>
      <c r="G22" s="49">
        <f t="shared" si="3"/>
        <v>-270</v>
      </c>
      <c r="H22" s="47">
        <f t="shared" si="2"/>
        <v>-3.93</v>
      </c>
      <c r="I22" s="39"/>
    </row>
    <row r="23" s="1" customFormat="1" ht="15" customHeight="1" spans="1:9">
      <c r="A23" s="50" t="s">
        <v>34</v>
      </c>
      <c r="B23" s="49">
        <v>6475</v>
      </c>
      <c r="C23" s="48">
        <v>1320</v>
      </c>
      <c r="D23" s="52">
        <v>3012</v>
      </c>
      <c r="E23" s="47">
        <f t="shared" si="1"/>
        <v>46.52</v>
      </c>
      <c r="F23" s="53">
        <v>1119</v>
      </c>
      <c r="G23" s="49">
        <f t="shared" si="3"/>
        <v>1893</v>
      </c>
      <c r="H23" s="47">
        <f t="shared" si="2"/>
        <v>169.17</v>
      </c>
      <c r="I23" s="39"/>
    </row>
    <row r="24" s="1" customFormat="1" ht="15" customHeight="1" spans="1:9">
      <c r="A24" s="50" t="s">
        <v>35</v>
      </c>
      <c r="B24" s="46">
        <v>356</v>
      </c>
      <c r="C24" s="48">
        <v>24</v>
      </c>
      <c r="D24" s="52">
        <v>130</v>
      </c>
      <c r="E24" s="47">
        <f t="shared" si="1"/>
        <v>36.52</v>
      </c>
      <c r="F24" s="53">
        <v>25</v>
      </c>
      <c r="G24" s="49">
        <f t="shared" si="3"/>
        <v>105</v>
      </c>
      <c r="H24" s="47">
        <f t="shared" si="2"/>
        <v>420</v>
      </c>
      <c r="I24" s="39"/>
    </row>
    <row r="25" s="1" customFormat="1" ht="15" customHeight="1" spans="1:9">
      <c r="A25" s="50" t="s">
        <v>36</v>
      </c>
      <c r="B25" s="51">
        <v>27969</v>
      </c>
      <c r="C25" s="48">
        <v>788</v>
      </c>
      <c r="D25" s="52">
        <v>1359</v>
      </c>
      <c r="E25" s="47">
        <f t="shared" si="1"/>
        <v>4.86</v>
      </c>
      <c r="F25" s="53">
        <v>4889</v>
      </c>
      <c r="G25" s="49">
        <f t="shared" si="3"/>
        <v>-3530</v>
      </c>
      <c r="H25" s="47">
        <f t="shared" si="2"/>
        <v>-72.2</v>
      </c>
      <c r="I25" s="39"/>
    </row>
    <row r="26" s="1" customFormat="1" ht="15" customHeight="1" spans="1:9">
      <c r="A26" s="50" t="s">
        <v>37</v>
      </c>
      <c r="B26" s="51"/>
      <c r="C26" s="48">
        <v>0</v>
      </c>
      <c r="D26" s="52">
        <v>0</v>
      </c>
      <c r="E26" s="47" t="str">
        <f t="shared" si="1"/>
        <v> </v>
      </c>
      <c r="F26" s="53">
        <v>0</v>
      </c>
      <c r="G26" s="49">
        <f t="shared" si="3"/>
        <v>0</v>
      </c>
      <c r="H26" s="47" t="str">
        <f t="shared" si="2"/>
        <v> </v>
      </c>
      <c r="I26" s="39"/>
    </row>
    <row r="27" s="1" customFormat="1" ht="15" customHeight="1" spans="1:9">
      <c r="A27" s="50" t="s">
        <v>38</v>
      </c>
      <c r="B27" s="51">
        <v>86</v>
      </c>
      <c r="C27" s="48">
        <v>4</v>
      </c>
      <c r="D27" s="52">
        <v>45</v>
      </c>
      <c r="E27" s="47">
        <f t="shared" si="1"/>
        <v>52.33</v>
      </c>
      <c r="F27" s="53">
        <v>37</v>
      </c>
      <c r="G27" s="49">
        <f t="shared" si="3"/>
        <v>8</v>
      </c>
      <c r="H27" s="47">
        <f t="shared" si="2"/>
        <v>21.62</v>
      </c>
      <c r="I27" s="39"/>
    </row>
    <row r="28" s="1" customFormat="1" ht="15" customHeight="1" spans="1:9">
      <c r="A28" s="45" t="s">
        <v>39</v>
      </c>
      <c r="B28" s="51">
        <v>17693</v>
      </c>
      <c r="C28" s="48">
        <v>716</v>
      </c>
      <c r="D28" s="52">
        <v>2196</v>
      </c>
      <c r="E28" s="47">
        <f t="shared" si="1"/>
        <v>12.41</v>
      </c>
      <c r="F28" s="53">
        <v>2550</v>
      </c>
      <c r="G28" s="49">
        <f t="shared" si="3"/>
        <v>-354</v>
      </c>
      <c r="H28" s="47">
        <f t="shared" si="2"/>
        <v>-13.88</v>
      </c>
      <c r="I28" s="39"/>
    </row>
    <row r="29" s="1" customFormat="1" spans="1:9">
      <c r="A29" s="54" t="s">
        <v>40</v>
      </c>
      <c r="B29" s="53">
        <f t="shared" ref="B29:F29" si="4">B28+B5</f>
        <v>465988</v>
      </c>
      <c r="C29" s="53">
        <f t="shared" si="4"/>
        <v>53928</v>
      </c>
      <c r="D29" s="53">
        <f t="shared" si="4"/>
        <v>175441</v>
      </c>
      <c r="E29" s="47">
        <f t="shared" si="1"/>
        <v>37.65</v>
      </c>
      <c r="F29" s="55">
        <f t="shared" si="4"/>
        <v>169870</v>
      </c>
      <c r="G29" s="49">
        <f t="shared" si="3"/>
        <v>5571</v>
      </c>
      <c r="H29" s="47">
        <f t="shared" si="2"/>
        <v>3.28</v>
      </c>
      <c r="I29" s="39"/>
    </row>
    <row r="30" s="2" customFormat="1" spans="1:106">
      <c r="A30" s="33"/>
      <c r="B30" s="34"/>
      <c r="C30" s="34"/>
      <c r="D30" s="34"/>
      <c r="E30" s="34"/>
      <c r="F30" s="34"/>
      <c r="G30" s="34"/>
      <c r="H30" s="35"/>
      <c r="I30" s="39"/>
      <c r="J30" s="1"/>
      <c r="K30" s="35"/>
      <c r="L30" s="1"/>
      <c r="M30" s="1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</row>
    <row r="31" s="1" customFormat="1" spans="1:9">
      <c r="A31" s="3"/>
      <c r="B31" s="4"/>
      <c r="C31" s="5"/>
      <c r="D31" s="4"/>
      <c r="E31" s="37"/>
      <c r="F31" s="4"/>
      <c r="G31" s="4"/>
      <c r="H31" s="6"/>
      <c r="I31" s="39"/>
    </row>
    <row r="32" s="1" customFormat="1" spans="1:9">
      <c r="A32" s="3"/>
      <c r="B32" s="4"/>
      <c r="C32" s="5"/>
      <c r="D32" s="4"/>
      <c r="E32" s="37"/>
      <c r="F32" s="4"/>
      <c r="G32" s="4"/>
      <c r="H32" s="6"/>
      <c r="I32" s="39"/>
    </row>
    <row r="33" s="1" customFormat="1" spans="1:9">
      <c r="A33" s="3"/>
      <c r="B33" s="4"/>
      <c r="C33" s="5"/>
      <c r="D33" s="4"/>
      <c r="E33" s="37"/>
      <c r="F33" s="4"/>
      <c r="G33" s="4"/>
      <c r="H33" s="6"/>
      <c r="I33" s="39"/>
    </row>
    <row r="34" s="1" customFormat="1" spans="1:9">
      <c r="A34" s="3"/>
      <c r="B34" s="4"/>
      <c r="C34" s="5"/>
      <c r="D34" s="4"/>
      <c r="E34" s="37"/>
      <c r="F34" s="4"/>
      <c r="G34" s="4"/>
      <c r="H34" s="6"/>
      <c r="I34" s="39"/>
    </row>
    <row r="35" s="1" customFormat="1" spans="1:9">
      <c r="A35" s="3"/>
      <c r="B35" s="4"/>
      <c r="C35" s="5"/>
      <c r="D35" s="4"/>
      <c r="E35" s="37"/>
      <c r="F35" s="4"/>
      <c r="G35" s="4"/>
      <c r="H35" s="6"/>
      <c r="I35" s="39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40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40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40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40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40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40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40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40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40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40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40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40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40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40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40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40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40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40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40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40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40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40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40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40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40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40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40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40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40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40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40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40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40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40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40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40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40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40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40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40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40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40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40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40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40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40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40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40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40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40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40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40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40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40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fitToHeight="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DB4969"/>
  <sheetViews>
    <sheetView showGridLines="0" showZeros="0" workbookViewId="0">
      <selection activeCell="L11" sqref="L11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1" width="9" style="1" customWidth="1"/>
    <col min="12" max="12" width="14.3333333333333" style="1" customWidth="1"/>
    <col min="13" max="13" width="9" style="1" customWidth="1"/>
    <col min="14" max="14" width="9" style="1"/>
    <col min="15" max="15" width="25.25" style="1" customWidth="1"/>
    <col min="16" max="16384" width="9" style="1"/>
  </cols>
  <sheetData>
    <row r="1" s="1" customFormat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s="1" customFormat="1" ht="20.25" customHeight="1" spans="1:8">
      <c r="A2" s="3" t="s">
        <v>42</v>
      </c>
      <c r="B2" s="4"/>
      <c r="C2" s="4"/>
      <c r="D2" s="9"/>
      <c r="E2" s="6"/>
      <c r="F2" s="4"/>
      <c r="G2" s="4"/>
      <c r="H2" s="6" t="s">
        <v>6</v>
      </c>
    </row>
    <row r="3" s="1" customFormat="1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s="1" customFormat="1" spans="1:9">
      <c r="A4" s="17"/>
      <c r="B4" s="18"/>
      <c r="C4" s="18"/>
      <c r="D4" s="18"/>
      <c r="E4" s="18"/>
      <c r="F4" s="18"/>
      <c r="G4" s="19" t="s">
        <v>49</v>
      </c>
      <c r="H4" s="20" t="s">
        <v>50</v>
      </c>
      <c r="I4" s="38"/>
    </row>
    <row r="5" s="1" customFormat="1" ht="19" customHeight="1" spans="1:9">
      <c r="A5" s="21" t="s">
        <v>51</v>
      </c>
      <c r="B5" s="22">
        <v>52349</v>
      </c>
      <c r="C5" s="23">
        <v>-477</v>
      </c>
      <c r="D5" s="24">
        <v>25226</v>
      </c>
      <c r="E5" s="25">
        <f t="shared" ref="E5:E22" si="0">IF(B5&lt;&gt;0,D5/B5*100," ")</f>
        <v>48.19</v>
      </c>
      <c r="F5" s="24">
        <v>24093</v>
      </c>
      <c r="G5" s="24">
        <f t="shared" ref="G5:G22" si="1">D5-F5</f>
        <v>1133</v>
      </c>
      <c r="H5" s="26">
        <f t="shared" ref="H5:H22" si="2">IF(F5&lt;&gt;0,G5/F5*100," ")</f>
        <v>4.7</v>
      </c>
      <c r="I5" s="39"/>
    </row>
    <row r="6" s="1" customFormat="1" spans="1:9">
      <c r="A6" s="21" t="s">
        <v>52</v>
      </c>
      <c r="B6" s="22">
        <v>499</v>
      </c>
      <c r="C6" s="23">
        <v>14</v>
      </c>
      <c r="D6" s="24">
        <v>89</v>
      </c>
      <c r="E6" s="25">
        <f t="shared" si="0"/>
        <v>17.84</v>
      </c>
      <c r="F6" s="24">
        <v>75</v>
      </c>
      <c r="G6" s="24">
        <f t="shared" si="1"/>
        <v>14</v>
      </c>
      <c r="H6" s="26">
        <f t="shared" si="2"/>
        <v>18.67</v>
      </c>
      <c r="I6" s="39"/>
    </row>
    <row r="7" s="1" customFormat="1" spans="1:9">
      <c r="A7" s="21" t="s">
        <v>53</v>
      </c>
      <c r="B7" s="22">
        <v>8884</v>
      </c>
      <c r="C7" s="23">
        <v>543</v>
      </c>
      <c r="D7" s="24">
        <v>3762</v>
      </c>
      <c r="E7" s="25">
        <f t="shared" si="0"/>
        <v>42.35</v>
      </c>
      <c r="F7" s="24">
        <v>3927</v>
      </c>
      <c r="G7" s="24">
        <f t="shared" si="1"/>
        <v>-165</v>
      </c>
      <c r="H7" s="26">
        <f t="shared" si="2"/>
        <v>-4.2</v>
      </c>
      <c r="I7" s="39"/>
    </row>
    <row r="8" s="1" customFormat="1" spans="1:9">
      <c r="A8" s="21" t="s">
        <v>54</v>
      </c>
      <c r="B8" s="22">
        <v>80228</v>
      </c>
      <c r="C8" s="23">
        <v>4964</v>
      </c>
      <c r="D8" s="24">
        <v>33404</v>
      </c>
      <c r="E8" s="25">
        <f t="shared" si="0"/>
        <v>41.64</v>
      </c>
      <c r="F8" s="24">
        <v>26125</v>
      </c>
      <c r="G8" s="24">
        <f t="shared" si="1"/>
        <v>7279</v>
      </c>
      <c r="H8" s="26">
        <f t="shared" si="2"/>
        <v>27.86</v>
      </c>
      <c r="I8" s="39"/>
    </row>
    <row r="9" s="1" customFormat="1" spans="1:9">
      <c r="A9" s="21" t="s">
        <v>55</v>
      </c>
      <c r="B9" s="22">
        <v>4096</v>
      </c>
      <c r="C9" s="23">
        <v>287</v>
      </c>
      <c r="D9" s="24">
        <v>1620</v>
      </c>
      <c r="E9" s="25">
        <f t="shared" si="0"/>
        <v>39.55</v>
      </c>
      <c r="F9" s="24">
        <v>3143</v>
      </c>
      <c r="G9" s="24">
        <f t="shared" si="1"/>
        <v>-1523</v>
      </c>
      <c r="H9" s="26">
        <f t="shared" si="2"/>
        <v>-48.46</v>
      </c>
      <c r="I9" s="39"/>
    </row>
    <row r="10" s="1" customFormat="1" spans="1:9">
      <c r="A10" s="21" t="s">
        <v>56</v>
      </c>
      <c r="B10" s="22">
        <v>3401</v>
      </c>
      <c r="C10" s="23">
        <v>624</v>
      </c>
      <c r="D10" s="24">
        <v>1901</v>
      </c>
      <c r="E10" s="25">
        <f t="shared" si="0"/>
        <v>55.9</v>
      </c>
      <c r="F10" s="24">
        <v>1769</v>
      </c>
      <c r="G10" s="24">
        <f t="shared" si="1"/>
        <v>132</v>
      </c>
      <c r="H10" s="26">
        <f t="shared" si="2"/>
        <v>7.46</v>
      </c>
      <c r="I10" s="39"/>
    </row>
    <row r="11" s="1" customFormat="1" spans="1:9">
      <c r="A11" s="21" t="s">
        <v>57</v>
      </c>
      <c r="B11" s="22">
        <v>84375</v>
      </c>
      <c r="C11" s="23">
        <v>10003</v>
      </c>
      <c r="D11" s="24">
        <v>30184</v>
      </c>
      <c r="E11" s="25">
        <f t="shared" si="0"/>
        <v>35.77</v>
      </c>
      <c r="F11" s="24">
        <v>29866</v>
      </c>
      <c r="G11" s="24">
        <f t="shared" si="1"/>
        <v>318</v>
      </c>
      <c r="H11" s="26">
        <f t="shared" si="2"/>
        <v>1.06</v>
      </c>
      <c r="I11" s="39"/>
    </row>
    <row r="12" s="1" customFormat="1" spans="1:9">
      <c r="A12" s="21" t="s">
        <v>58</v>
      </c>
      <c r="B12" s="22">
        <v>40111</v>
      </c>
      <c r="C12" s="23">
        <v>2546</v>
      </c>
      <c r="D12" s="24">
        <v>12422</v>
      </c>
      <c r="E12" s="25">
        <f t="shared" si="0"/>
        <v>30.97</v>
      </c>
      <c r="F12" s="24">
        <v>16249</v>
      </c>
      <c r="G12" s="24">
        <f t="shared" si="1"/>
        <v>-3827</v>
      </c>
      <c r="H12" s="26">
        <f t="shared" si="2"/>
        <v>-23.55</v>
      </c>
      <c r="I12" s="39"/>
    </row>
    <row r="13" s="1" customFormat="1" spans="1:9">
      <c r="A13" s="21" t="s">
        <v>59</v>
      </c>
      <c r="B13" s="22">
        <v>3517</v>
      </c>
      <c r="C13" s="23">
        <v>75</v>
      </c>
      <c r="D13" s="24">
        <v>1477</v>
      </c>
      <c r="E13" s="25">
        <f t="shared" si="0"/>
        <v>42</v>
      </c>
      <c r="F13" s="24">
        <v>435</v>
      </c>
      <c r="G13" s="24">
        <f t="shared" si="1"/>
        <v>1042</v>
      </c>
      <c r="H13" s="26">
        <f t="shared" si="2"/>
        <v>239.54</v>
      </c>
      <c r="I13" s="39"/>
    </row>
    <row r="14" s="1" customFormat="1" spans="1:9">
      <c r="A14" s="21" t="s">
        <v>60</v>
      </c>
      <c r="B14" s="22">
        <v>29874</v>
      </c>
      <c r="C14" s="23">
        <v>348</v>
      </c>
      <c r="D14" s="24">
        <v>16711</v>
      </c>
      <c r="E14" s="25">
        <f t="shared" si="0"/>
        <v>55.94</v>
      </c>
      <c r="F14" s="24">
        <v>24169</v>
      </c>
      <c r="G14" s="24">
        <f t="shared" si="1"/>
        <v>-7458</v>
      </c>
      <c r="H14" s="26">
        <f t="shared" si="2"/>
        <v>-30.86</v>
      </c>
      <c r="I14" s="39"/>
    </row>
    <row r="15" s="1" customFormat="1" spans="1:9">
      <c r="A15" s="27" t="s">
        <v>61</v>
      </c>
      <c r="B15" s="22">
        <v>29720</v>
      </c>
      <c r="C15" s="23">
        <v>1715</v>
      </c>
      <c r="D15" s="24">
        <v>8593</v>
      </c>
      <c r="E15" s="25">
        <f t="shared" si="0"/>
        <v>28.91</v>
      </c>
      <c r="F15" s="24">
        <v>6690</v>
      </c>
      <c r="G15" s="24">
        <f t="shared" si="1"/>
        <v>1903</v>
      </c>
      <c r="H15" s="26">
        <f t="shared" si="2"/>
        <v>28.45</v>
      </c>
      <c r="I15" s="39"/>
    </row>
    <row r="16" s="1" customFormat="1" spans="1:9">
      <c r="A16" s="21" t="s">
        <v>62</v>
      </c>
      <c r="B16" s="22">
        <v>6565</v>
      </c>
      <c r="C16" s="23">
        <v>223</v>
      </c>
      <c r="D16" s="24">
        <v>2341</v>
      </c>
      <c r="E16" s="25">
        <f t="shared" si="0"/>
        <v>35.66</v>
      </c>
      <c r="F16" s="24">
        <v>425</v>
      </c>
      <c r="G16" s="24">
        <f t="shared" si="1"/>
        <v>1916</v>
      </c>
      <c r="H16" s="26">
        <f t="shared" si="2"/>
        <v>450.82</v>
      </c>
      <c r="I16" s="39"/>
    </row>
    <row r="17" s="1" customFormat="1" ht="15" customHeight="1" spans="1:9">
      <c r="A17" s="21" t="s">
        <v>63</v>
      </c>
      <c r="B17" s="22">
        <v>5410</v>
      </c>
      <c r="C17" s="23">
        <v>184</v>
      </c>
      <c r="D17" s="24">
        <v>4641</v>
      </c>
      <c r="E17" s="25">
        <f t="shared" si="0"/>
        <v>85.79</v>
      </c>
      <c r="F17" s="24">
        <v>2416</v>
      </c>
      <c r="G17" s="24">
        <f t="shared" si="1"/>
        <v>2225</v>
      </c>
      <c r="H17" s="26">
        <f t="shared" si="2"/>
        <v>92.09</v>
      </c>
      <c r="I17" s="39"/>
    </row>
    <row r="18" s="1" customFormat="1" spans="1:9">
      <c r="A18" s="21" t="s">
        <v>64</v>
      </c>
      <c r="B18" s="22">
        <v>1328</v>
      </c>
      <c r="C18" s="23">
        <v>-38</v>
      </c>
      <c r="D18" s="24">
        <v>1980</v>
      </c>
      <c r="E18" s="25">
        <f t="shared" si="0"/>
        <v>149.1</v>
      </c>
      <c r="F18" s="24">
        <v>820</v>
      </c>
      <c r="G18" s="24">
        <f t="shared" si="1"/>
        <v>1160</v>
      </c>
      <c r="H18" s="26">
        <f t="shared" si="2"/>
        <v>141.46</v>
      </c>
      <c r="I18" s="39"/>
    </row>
    <row r="19" s="1" customFormat="1" ht="16.5" customHeight="1" spans="1:9">
      <c r="A19" s="21" t="s">
        <v>65</v>
      </c>
      <c r="B19" s="22">
        <v>1083</v>
      </c>
      <c r="C19" s="23">
        <v>10</v>
      </c>
      <c r="D19" s="24">
        <v>965</v>
      </c>
      <c r="E19" s="25">
        <f t="shared" si="0"/>
        <v>89.1</v>
      </c>
      <c r="F19" s="24">
        <v>151</v>
      </c>
      <c r="G19" s="24">
        <f t="shared" si="1"/>
        <v>814</v>
      </c>
      <c r="H19" s="26">
        <f t="shared" si="2"/>
        <v>539.07</v>
      </c>
      <c r="I19" s="39"/>
    </row>
    <row r="20" s="1" customFormat="1" ht="15" customHeight="1" spans="1:9">
      <c r="A20" s="21" t="s">
        <v>66</v>
      </c>
      <c r="B20" s="22">
        <v>300</v>
      </c>
      <c r="C20" s="23">
        <v>40</v>
      </c>
      <c r="D20" s="24">
        <v>40</v>
      </c>
      <c r="E20" s="25">
        <f t="shared" si="0"/>
        <v>13.33</v>
      </c>
      <c r="F20" s="24">
        <v>0</v>
      </c>
      <c r="G20" s="24">
        <f t="shared" si="1"/>
        <v>40</v>
      </c>
      <c r="H20" s="26" t="str">
        <f t="shared" si="2"/>
        <v> </v>
      </c>
      <c r="I20" s="39"/>
    </row>
    <row r="21" s="1" customFormat="1" ht="15" customHeight="1" spans="1:9">
      <c r="A21" s="21" t="s">
        <v>67</v>
      </c>
      <c r="B21" s="22">
        <v>9375</v>
      </c>
      <c r="C21" s="23">
        <v>71</v>
      </c>
      <c r="D21" s="24">
        <v>2408</v>
      </c>
      <c r="E21" s="25">
        <f t="shared" si="0"/>
        <v>25.69</v>
      </c>
      <c r="F21" s="24">
        <v>519</v>
      </c>
      <c r="G21" s="24">
        <f t="shared" si="1"/>
        <v>1889</v>
      </c>
      <c r="H21" s="26">
        <f t="shared" si="2"/>
        <v>363.97</v>
      </c>
      <c r="I21" s="39"/>
    </row>
    <row r="22" s="1" customFormat="1" ht="15" customHeight="1" spans="1:9">
      <c r="A22" s="21" t="s">
        <v>68</v>
      </c>
      <c r="B22" s="22">
        <v>15639</v>
      </c>
      <c r="C22" s="23">
        <v>1340</v>
      </c>
      <c r="D22" s="24">
        <v>5838</v>
      </c>
      <c r="E22" s="25">
        <f t="shared" si="0"/>
        <v>37.33</v>
      </c>
      <c r="F22" s="24">
        <v>5450</v>
      </c>
      <c r="G22" s="24">
        <f t="shared" si="1"/>
        <v>388</v>
      </c>
      <c r="H22" s="26">
        <f t="shared" si="2"/>
        <v>7.12</v>
      </c>
      <c r="I22" s="39"/>
    </row>
    <row r="23" s="1" customFormat="1" ht="15" customHeight="1" spans="1:9">
      <c r="A23" s="21" t="s">
        <v>69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s="1" customFormat="1" ht="15" customHeight="1" spans="1:9">
      <c r="A24" s="21" t="s">
        <v>70</v>
      </c>
      <c r="B24" s="22">
        <v>3611</v>
      </c>
      <c r="C24" s="23">
        <v>324</v>
      </c>
      <c r="D24" s="24">
        <v>3479</v>
      </c>
      <c r="E24" s="25">
        <f t="shared" ref="E24:E26" si="3">IF(B24&lt;&gt;0,D24/B24*100," ")</f>
        <v>96.34</v>
      </c>
      <c r="F24" s="24">
        <v>1325</v>
      </c>
      <c r="G24" s="24">
        <f t="shared" ref="G24:G26" si="4">D24-F24</f>
        <v>2154</v>
      </c>
      <c r="H24" s="26">
        <f t="shared" ref="H24:H26" si="5">IF(F24&lt;&gt;0,G24/F24*100," ")</f>
        <v>162.57</v>
      </c>
      <c r="I24" s="39"/>
    </row>
    <row r="25" s="1" customFormat="1" ht="15" customHeight="1" spans="1:9">
      <c r="A25" s="21" t="s">
        <v>71</v>
      </c>
      <c r="B25" s="22">
        <v>4000</v>
      </c>
      <c r="C25" s="23">
        <v>0</v>
      </c>
      <c r="D25" s="24">
        <v>0</v>
      </c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s="1" customFormat="1" ht="15" customHeight="1" spans="1:9">
      <c r="A26" s="21" t="s">
        <v>72</v>
      </c>
      <c r="B26" s="28">
        <v>13651</v>
      </c>
      <c r="C26" s="23">
        <v>5020</v>
      </c>
      <c r="D26" s="24">
        <v>12476</v>
      </c>
      <c r="E26" s="25">
        <f t="shared" si="3"/>
        <v>91.39</v>
      </c>
      <c r="F26" s="24">
        <v>0</v>
      </c>
      <c r="G26" s="24">
        <f t="shared" si="4"/>
        <v>12476</v>
      </c>
      <c r="H26" s="26" t="str">
        <f t="shared" si="5"/>
        <v> </v>
      </c>
      <c r="I26" s="39"/>
    </row>
    <row r="27" s="1" customFormat="1" ht="15" customHeight="1" spans="1:9">
      <c r="A27" s="21" t="s">
        <v>73</v>
      </c>
      <c r="B27" s="29"/>
      <c r="C27" s="23">
        <v>0</v>
      </c>
      <c r="D27" s="24">
        <v>0</v>
      </c>
      <c r="E27" s="25"/>
      <c r="F27" s="24">
        <v>40</v>
      </c>
      <c r="G27" s="24"/>
      <c r="H27" s="26"/>
      <c r="I27" s="39"/>
    </row>
    <row r="28" s="1" customFormat="1" ht="15" customHeight="1" spans="1:9">
      <c r="A28" s="30" t="s">
        <v>74</v>
      </c>
      <c r="B28" s="31">
        <v>398016</v>
      </c>
      <c r="C28" s="23">
        <v>27816</v>
      </c>
      <c r="D28" s="31">
        <v>169557</v>
      </c>
      <c r="E28" s="20">
        <f t="shared" ref="E28:E30" si="6">IF(B28&lt;&gt;0,D28/B28*100," ")</f>
        <v>42.6</v>
      </c>
      <c r="F28" s="31">
        <v>147687</v>
      </c>
      <c r="G28" s="31">
        <f t="shared" ref="G28:G30" si="7">D28-F28</f>
        <v>21870</v>
      </c>
      <c r="H28" s="32">
        <f t="shared" ref="H28:H30" si="8">IF(F28&lt;&gt;0,G28/F28*100," ")</f>
        <v>14.81</v>
      </c>
      <c r="I28" s="38"/>
    </row>
    <row r="29" s="1" customFormat="1" ht="15" customHeight="1" spans="1:9">
      <c r="A29" s="30" t="s">
        <v>75</v>
      </c>
      <c r="B29" s="31">
        <v>431144</v>
      </c>
      <c r="C29" s="23">
        <v>42513</v>
      </c>
      <c r="D29" s="31">
        <v>143170</v>
      </c>
      <c r="E29" s="20">
        <f t="shared" si="6"/>
        <v>33.21</v>
      </c>
      <c r="F29" s="31">
        <v>48238</v>
      </c>
      <c r="G29" s="31">
        <f t="shared" si="7"/>
        <v>94932</v>
      </c>
      <c r="H29" s="32">
        <f t="shared" si="8"/>
        <v>196.8</v>
      </c>
      <c r="I29" s="38"/>
    </row>
    <row r="30" s="1" customFormat="1" spans="1:8">
      <c r="A30" s="30" t="s">
        <v>76</v>
      </c>
      <c r="B30" s="31">
        <f t="shared" ref="B30:F30" si="9">B28+B29</f>
        <v>829160</v>
      </c>
      <c r="C30" s="23">
        <f t="shared" si="9"/>
        <v>70329</v>
      </c>
      <c r="D30" s="31">
        <f>D29+D28</f>
        <v>312727</v>
      </c>
      <c r="E30" s="20">
        <f t="shared" si="6"/>
        <v>37.72</v>
      </c>
      <c r="F30" s="31">
        <f t="shared" si="9"/>
        <v>195925</v>
      </c>
      <c r="G30" s="31">
        <f t="shared" si="7"/>
        <v>116802</v>
      </c>
      <c r="H30" s="32">
        <f t="shared" si="8"/>
        <v>59.62</v>
      </c>
    </row>
    <row r="31" s="2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1"/>
      <c r="M31" s="1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="2" customFormat="1" spans="1:106">
      <c r="A32" s="3"/>
      <c r="B32" s="36"/>
      <c r="C32" s="5"/>
      <c r="D32" s="4"/>
      <c r="E32" s="37"/>
      <c r="F32" s="4"/>
      <c r="G32" s="4"/>
      <c r="H32" s="6"/>
      <c r="I32" s="1"/>
      <c r="J32" s="1"/>
      <c r="K32" s="1"/>
      <c r="L32" s="35"/>
      <c r="M32" s="35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="2" customFormat="1" spans="1:106">
      <c r="A33" s="3"/>
      <c r="B33" s="4"/>
      <c r="C33" s="5"/>
      <c r="D33" s="4"/>
      <c r="E33" s="37"/>
      <c r="F33" s="4"/>
      <c r="G33" s="4"/>
      <c r="H33" s="6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37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37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37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37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37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37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37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37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37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37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37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37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37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37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37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37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37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37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37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37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37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37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37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37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37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37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37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37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37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37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37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37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37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37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37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37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37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37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37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37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37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37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37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37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37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37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37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37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37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37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37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37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37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37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  <row r="4916" s="1" customFormat="1" spans="1:8">
      <c r="A4916" s="3"/>
      <c r="B4916" s="4"/>
      <c r="C4916" s="5"/>
      <c r="D4916" s="4"/>
      <c r="E4916" s="40"/>
      <c r="F4916" s="4"/>
      <c r="G4916" s="4"/>
      <c r="H4916" s="6"/>
    </row>
    <row r="4917" s="1" customFormat="1" spans="1:8">
      <c r="A4917" s="3"/>
      <c r="B4917" s="4"/>
      <c r="C4917" s="5"/>
      <c r="D4917" s="4"/>
      <c r="E4917" s="40"/>
      <c r="F4917" s="4"/>
      <c r="G4917" s="4"/>
      <c r="H4917" s="6"/>
    </row>
    <row r="4918" s="1" customFormat="1" spans="1:8">
      <c r="A4918" s="3"/>
      <c r="B4918" s="4"/>
      <c r="C4918" s="5"/>
      <c r="D4918" s="4"/>
      <c r="E4918" s="40"/>
      <c r="F4918" s="4"/>
      <c r="G4918" s="4"/>
      <c r="H4918" s="6"/>
    </row>
    <row r="4919" s="1" customFormat="1" spans="1:8">
      <c r="A4919" s="3"/>
      <c r="B4919" s="4"/>
      <c r="C4919" s="5"/>
      <c r="D4919" s="4"/>
      <c r="E4919" s="40"/>
      <c r="F4919" s="4"/>
      <c r="G4919" s="4"/>
      <c r="H4919" s="6"/>
    </row>
    <row r="4920" s="1" customFormat="1" spans="1:8">
      <c r="A4920" s="3"/>
      <c r="B4920" s="4"/>
      <c r="C4920" s="5"/>
      <c r="D4920" s="4"/>
      <c r="E4920" s="40"/>
      <c r="F4920" s="4"/>
      <c r="G4920" s="4"/>
      <c r="H4920" s="6"/>
    </row>
    <row r="4921" s="1" customFormat="1" spans="1:8">
      <c r="A4921" s="3"/>
      <c r="B4921" s="4"/>
      <c r="C4921" s="5"/>
      <c r="D4921" s="4"/>
      <c r="E4921" s="40"/>
      <c r="F4921" s="4"/>
      <c r="G4921" s="4"/>
      <c r="H4921" s="6"/>
    </row>
    <row r="4922" s="1" customFormat="1" spans="1:8">
      <c r="A4922" s="3"/>
      <c r="B4922" s="4"/>
      <c r="C4922" s="5"/>
      <c r="D4922" s="4"/>
      <c r="E4922" s="40"/>
      <c r="F4922" s="4"/>
      <c r="G4922" s="4"/>
      <c r="H4922" s="6"/>
    </row>
    <row r="4923" s="1" customFormat="1" spans="1:8">
      <c r="A4923" s="3"/>
      <c r="B4923" s="4"/>
      <c r="C4923" s="5"/>
      <c r="D4923" s="4"/>
      <c r="E4923" s="40"/>
      <c r="F4923" s="4"/>
      <c r="G4923" s="4"/>
      <c r="H4923" s="6"/>
    </row>
    <row r="4924" s="1" customFormat="1" spans="1:8">
      <c r="A4924" s="3"/>
      <c r="B4924" s="4"/>
      <c r="C4924" s="5"/>
      <c r="D4924" s="4"/>
      <c r="E4924" s="40"/>
      <c r="F4924" s="4"/>
      <c r="G4924" s="4"/>
      <c r="H4924" s="6"/>
    </row>
    <row r="4925" s="1" customFormat="1" spans="1:8">
      <c r="A4925" s="3"/>
      <c r="B4925" s="4"/>
      <c r="C4925" s="5"/>
      <c r="D4925" s="4"/>
      <c r="E4925" s="40"/>
      <c r="F4925" s="4"/>
      <c r="G4925" s="4"/>
      <c r="H4925" s="6"/>
    </row>
    <row r="4926" s="1" customFormat="1" spans="1:8">
      <c r="A4926" s="3"/>
      <c r="B4926" s="4"/>
      <c r="C4926" s="5"/>
      <c r="D4926" s="4"/>
      <c r="E4926" s="40"/>
      <c r="F4926" s="4"/>
      <c r="G4926" s="4"/>
      <c r="H4926" s="6"/>
    </row>
    <row r="4927" s="1" customFormat="1" spans="1:8">
      <c r="A4927" s="3"/>
      <c r="B4927" s="4"/>
      <c r="C4927" s="5"/>
      <c r="D4927" s="4"/>
      <c r="E4927" s="40"/>
      <c r="F4927" s="4"/>
      <c r="G4927" s="4"/>
      <c r="H4927" s="6"/>
    </row>
    <row r="4928" s="1" customFormat="1" spans="1:8">
      <c r="A4928" s="3"/>
      <c r="B4928" s="4"/>
      <c r="C4928" s="5"/>
      <c r="D4928" s="4"/>
      <c r="E4928" s="40"/>
      <c r="F4928" s="4"/>
      <c r="G4928" s="4"/>
      <c r="H4928" s="6"/>
    </row>
    <row r="4929" s="1" customFormat="1" spans="1:8">
      <c r="A4929" s="3"/>
      <c r="B4929" s="4"/>
      <c r="C4929" s="5"/>
      <c r="D4929" s="4"/>
      <c r="E4929" s="40"/>
      <c r="F4929" s="4"/>
      <c r="G4929" s="4"/>
      <c r="H4929" s="6"/>
    </row>
    <row r="4930" s="1" customFormat="1" spans="1:8">
      <c r="A4930" s="3"/>
      <c r="B4930" s="4"/>
      <c r="C4930" s="5"/>
      <c r="D4930" s="4"/>
      <c r="E4930" s="40"/>
      <c r="F4930" s="4"/>
      <c r="G4930" s="4"/>
      <c r="H4930" s="6"/>
    </row>
    <row r="4931" s="1" customFormat="1" spans="1:8">
      <c r="A4931" s="3"/>
      <c r="B4931" s="4"/>
      <c r="C4931" s="5"/>
      <c r="D4931" s="4"/>
      <c r="E4931" s="40"/>
      <c r="F4931" s="4"/>
      <c r="G4931" s="4"/>
      <c r="H4931" s="6"/>
    </row>
    <row r="4932" s="1" customFormat="1" spans="1:8">
      <c r="A4932" s="3"/>
      <c r="B4932" s="4"/>
      <c r="C4932" s="5"/>
      <c r="D4932" s="4"/>
      <c r="E4932" s="40"/>
      <c r="F4932" s="4"/>
      <c r="G4932" s="4"/>
      <c r="H4932" s="6"/>
    </row>
    <row r="4933" s="1" customFormat="1" spans="1:8">
      <c r="A4933" s="3"/>
      <c r="B4933" s="4"/>
      <c r="C4933" s="5"/>
      <c r="D4933" s="4"/>
      <c r="E4933" s="40"/>
      <c r="F4933" s="4"/>
      <c r="G4933" s="4"/>
      <c r="H4933" s="6"/>
    </row>
    <row r="4934" s="1" customFormat="1" spans="1:8">
      <c r="A4934" s="3"/>
      <c r="B4934" s="4"/>
      <c r="C4934" s="5"/>
      <c r="D4934" s="4"/>
      <c r="E4934" s="40"/>
      <c r="F4934" s="4"/>
      <c r="G4934" s="4"/>
      <c r="H4934" s="6"/>
    </row>
    <row r="4935" s="1" customFormat="1" spans="1:8">
      <c r="A4935" s="3"/>
      <c r="B4935" s="4"/>
      <c r="C4935" s="5"/>
      <c r="D4935" s="4"/>
      <c r="E4935" s="40"/>
      <c r="F4935" s="4"/>
      <c r="G4935" s="4"/>
      <c r="H4935" s="6"/>
    </row>
    <row r="4936" s="1" customFormat="1" spans="1:8">
      <c r="A4936" s="3"/>
      <c r="B4936" s="4"/>
      <c r="C4936" s="5"/>
      <c r="D4936" s="4"/>
      <c r="E4936" s="40"/>
      <c r="F4936" s="4"/>
      <c r="G4936" s="4"/>
      <c r="H4936" s="6"/>
    </row>
    <row r="4937" s="1" customFormat="1" spans="1:8">
      <c r="A4937" s="3"/>
      <c r="B4937" s="4"/>
      <c r="C4937" s="5"/>
      <c r="D4937" s="4"/>
      <c r="E4937" s="40"/>
      <c r="F4937" s="4"/>
      <c r="G4937" s="4"/>
      <c r="H4937" s="6"/>
    </row>
    <row r="4938" s="1" customFormat="1" spans="1:8">
      <c r="A4938" s="3"/>
      <c r="B4938" s="4"/>
      <c r="C4938" s="5"/>
      <c r="D4938" s="4"/>
      <c r="E4938" s="40"/>
      <c r="F4938" s="4"/>
      <c r="G4938" s="4"/>
      <c r="H4938" s="6"/>
    </row>
    <row r="4939" s="1" customFormat="1" spans="1:8">
      <c r="A4939" s="3"/>
      <c r="B4939" s="4"/>
      <c r="C4939" s="5"/>
      <c r="D4939" s="4"/>
      <c r="E4939" s="40"/>
      <c r="F4939" s="4"/>
      <c r="G4939" s="4"/>
      <c r="H4939" s="6"/>
    </row>
    <row r="4940" s="1" customFormat="1" spans="1:8">
      <c r="A4940" s="3"/>
      <c r="B4940" s="4"/>
      <c r="C4940" s="5"/>
      <c r="D4940" s="4"/>
      <c r="E4940" s="40"/>
      <c r="F4940" s="4"/>
      <c r="G4940" s="4"/>
      <c r="H4940" s="6"/>
    </row>
    <row r="4941" s="1" customFormat="1" spans="1:8">
      <c r="A4941" s="3"/>
      <c r="B4941" s="4"/>
      <c r="C4941" s="5"/>
      <c r="D4941" s="4"/>
      <c r="E4941" s="40"/>
      <c r="F4941" s="4"/>
      <c r="G4941" s="4"/>
      <c r="H4941" s="6"/>
    </row>
    <row r="4942" s="1" customFormat="1" spans="1:8">
      <c r="A4942" s="3"/>
      <c r="B4942" s="4"/>
      <c r="C4942" s="5"/>
      <c r="D4942" s="4"/>
      <c r="E4942" s="40"/>
      <c r="F4942" s="4"/>
      <c r="G4942" s="4"/>
      <c r="H4942" s="6"/>
    </row>
    <row r="4943" s="1" customFormat="1" spans="1:8">
      <c r="A4943" s="3"/>
      <c r="B4943" s="4"/>
      <c r="C4943" s="5"/>
      <c r="D4943" s="4"/>
      <c r="E4943" s="40"/>
      <c r="F4943" s="4"/>
      <c r="G4943" s="4"/>
      <c r="H4943" s="6"/>
    </row>
    <row r="4944" s="1" customFormat="1" spans="1:8">
      <c r="A4944" s="3"/>
      <c r="B4944" s="4"/>
      <c r="C4944" s="5"/>
      <c r="D4944" s="4"/>
      <c r="E4944" s="40"/>
      <c r="F4944" s="4"/>
      <c r="G4944" s="4"/>
      <c r="H4944" s="6"/>
    </row>
    <row r="4945" s="1" customFormat="1" spans="1:8">
      <c r="A4945" s="3"/>
      <c r="B4945" s="4"/>
      <c r="C4945" s="5"/>
      <c r="D4945" s="4"/>
      <c r="E4945" s="40"/>
      <c r="F4945" s="4"/>
      <c r="G4945" s="4"/>
      <c r="H4945" s="6"/>
    </row>
    <row r="4946" s="1" customFormat="1" spans="1:8">
      <c r="A4946" s="3"/>
      <c r="B4946" s="4"/>
      <c r="C4946" s="5"/>
      <c r="D4946" s="4"/>
      <c r="E4946" s="40"/>
      <c r="F4946" s="4"/>
      <c r="G4946" s="4"/>
      <c r="H4946" s="6"/>
    </row>
    <row r="4947" s="1" customFormat="1" spans="1:8">
      <c r="A4947" s="3"/>
      <c r="B4947" s="4"/>
      <c r="C4947" s="5"/>
      <c r="D4947" s="4"/>
      <c r="E4947" s="40"/>
      <c r="F4947" s="4"/>
      <c r="G4947" s="4"/>
      <c r="H4947" s="6"/>
    </row>
    <row r="4948" s="1" customFormat="1" spans="1:8">
      <c r="A4948" s="3"/>
      <c r="B4948" s="4"/>
      <c r="C4948" s="5"/>
      <c r="D4948" s="4"/>
      <c r="E4948" s="40"/>
      <c r="F4948" s="4"/>
      <c r="G4948" s="4"/>
      <c r="H4948" s="6"/>
    </row>
    <row r="4949" s="1" customFormat="1" spans="1:8">
      <c r="A4949" s="3"/>
      <c r="B4949" s="4"/>
      <c r="C4949" s="5"/>
      <c r="D4949" s="4"/>
      <c r="E4949" s="40"/>
      <c r="F4949" s="4"/>
      <c r="G4949" s="4"/>
      <c r="H4949" s="6"/>
    </row>
    <row r="4950" s="1" customFormat="1" spans="1:8">
      <c r="A4950" s="3"/>
      <c r="B4950" s="4"/>
      <c r="C4950" s="5"/>
      <c r="D4950" s="4"/>
      <c r="E4950" s="40"/>
      <c r="F4950" s="4"/>
      <c r="G4950" s="4"/>
      <c r="H4950" s="6"/>
    </row>
    <row r="4951" s="1" customFormat="1" spans="1:8">
      <c r="A4951" s="3"/>
      <c r="B4951" s="4"/>
      <c r="C4951" s="5"/>
      <c r="D4951" s="4"/>
      <c r="E4951" s="40"/>
      <c r="F4951" s="4"/>
      <c r="G4951" s="4"/>
      <c r="H4951" s="6"/>
    </row>
    <row r="4952" s="1" customFormat="1" spans="1:8">
      <c r="A4952" s="3"/>
      <c r="B4952" s="4"/>
      <c r="C4952" s="5"/>
      <c r="D4952" s="4"/>
      <c r="E4952" s="40"/>
      <c r="F4952" s="4"/>
      <c r="G4952" s="4"/>
      <c r="H4952" s="6"/>
    </row>
    <row r="4953" s="1" customFormat="1" spans="1:8">
      <c r="A4953" s="3"/>
      <c r="B4953" s="4"/>
      <c r="C4953" s="5"/>
      <c r="D4953" s="4"/>
      <c r="E4953" s="40"/>
      <c r="F4953" s="4"/>
      <c r="G4953" s="4"/>
      <c r="H4953" s="6"/>
    </row>
    <row r="4954" s="1" customFormat="1" spans="1:8">
      <c r="A4954" s="3"/>
      <c r="B4954" s="4"/>
      <c r="C4954" s="5"/>
      <c r="D4954" s="4"/>
      <c r="E4954" s="40"/>
      <c r="F4954" s="4"/>
      <c r="G4954" s="4"/>
      <c r="H4954" s="6"/>
    </row>
    <row r="4955" s="1" customFormat="1" spans="1:8">
      <c r="A4955" s="3"/>
      <c r="B4955" s="4"/>
      <c r="C4955" s="5"/>
      <c r="D4955" s="4"/>
      <c r="E4955" s="40"/>
      <c r="F4955" s="4"/>
      <c r="G4955" s="4"/>
      <c r="H4955" s="6"/>
    </row>
    <row r="4956" s="1" customFormat="1" spans="1:8">
      <c r="A4956" s="3"/>
      <c r="B4956" s="4"/>
      <c r="C4956" s="5"/>
      <c r="D4956" s="4"/>
      <c r="E4956" s="40"/>
      <c r="F4956" s="4"/>
      <c r="G4956" s="4"/>
      <c r="H4956" s="6"/>
    </row>
    <row r="4957" s="1" customFormat="1" spans="1:8">
      <c r="A4957" s="3"/>
      <c r="B4957" s="4"/>
      <c r="C4957" s="5"/>
      <c r="D4957" s="4"/>
      <c r="E4957" s="40"/>
      <c r="F4957" s="4"/>
      <c r="G4957" s="4"/>
      <c r="H4957" s="6"/>
    </row>
    <row r="4958" s="1" customFormat="1" spans="1:8">
      <c r="A4958" s="3"/>
      <c r="B4958" s="4"/>
      <c r="C4958" s="5"/>
      <c r="D4958" s="4"/>
      <c r="E4958" s="40"/>
      <c r="F4958" s="4"/>
      <c r="G4958" s="4"/>
      <c r="H4958" s="6"/>
    </row>
    <row r="4959" s="1" customFormat="1" spans="1:8">
      <c r="A4959" s="3"/>
      <c r="B4959" s="4"/>
      <c r="C4959" s="5"/>
      <c r="D4959" s="4"/>
      <c r="E4959" s="40"/>
      <c r="F4959" s="4"/>
      <c r="G4959" s="4"/>
      <c r="H4959" s="6"/>
    </row>
    <row r="4960" s="1" customFormat="1" spans="1:8">
      <c r="A4960" s="3"/>
      <c r="B4960" s="4"/>
      <c r="C4960" s="5"/>
      <c r="D4960" s="4"/>
      <c r="E4960" s="40"/>
      <c r="F4960" s="4"/>
      <c r="G4960" s="4"/>
      <c r="H4960" s="6"/>
    </row>
    <row r="4961" s="1" customFormat="1" spans="1:8">
      <c r="A4961" s="3"/>
      <c r="B4961" s="4"/>
      <c r="C4961" s="5"/>
      <c r="D4961" s="4"/>
      <c r="E4961" s="40"/>
      <c r="F4961" s="4"/>
      <c r="G4961" s="4"/>
      <c r="H4961" s="6"/>
    </row>
    <row r="4962" s="1" customFormat="1" spans="1:8">
      <c r="A4962" s="3"/>
      <c r="B4962" s="4"/>
      <c r="C4962" s="5"/>
      <c r="D4962" s="4"/>
      <c r="E4962" s="40"/>
      <c r="F4962" s="4"/>
      <c r="G4962" s="4"/>
      <c r="H4962" s="6"/>
    </row>
    <row r="4963" s="1" customFormat="1" spans="1:8">
      <c r="A4963" s="3"/>
      <c r="B4963" s="4"/>
      <c r="C4963" s="5"/>
      <c r="D4963" s="4"/>
      <c r="E4963" s="40"/>
      <c r="F4963" s="4"/>
      <c r="G4963" s="4"/>
      <c r="H4963" s="6"/>
    </row>
    <row r="4964" s="1" customFormat="1" spans="1:8">
      <c r="A4964" s="3"/>
      <c r="B4964" s="4"/>
      <c r="C4964" s="5"/>
      <c r="D4964" s="4"/>
      <c r="E4964" s="40"/>
      <c r="F4964" s="4"/>
      <c r="G4964" s="4"/>
      <c r="H4964" s="6"/>
    </row>
    <row r="4965" s="1" customFormat="1" spans="1:8">
      <c r="A4965" s="3"/>
      <c r="B4965" s="4"/>
      <c r="C4965" s="5"/>
      <c r="D4965" s="4"/>
      <c r="E4965" s="40"/>
      <c r="F4965" s="4"/>
      <c r="G4965" s="4"/>
      <c r="H4965" s="6"/>
    </row>
    <row r="4966" s="1" customFormat="1" spans="1:8">
      <c r="A4966" s="3"/>
      <c r="B4966" s="4"/>
      <c r="C4966" s="5"/>
      <c r="D4966" s="4"/>
      <c r="E4966" s="40"/>
      <c r="F4966" s="4"/>
      <c r="G4966" s="4"/>
      <c r="H4966" s="6"/>
    </row>
    <row r="4967" s="1" customFormat="1" spans="1:8">
      <c r="A4967" s="3"/>
      <c r="B4967" s="4"/>
      <c r="C4967" s="5"/>
      <c r="D4967" s="4"/>
      <c r="E4967" s="40"/>
      <c r="F4967" s="4"/>
      <c r="G4967" s="4"/>
      <c r="H4967" s="6"/>
    </row>
    <row r="4968" s="1" customFormat="1" spans="1:8">
      <c r="A4968" s="3"/>
      <c r="B4968" s="4"/>
      <c r="C4968" s="5"/>
      <c r="D4968" s="4"/>
      <c r="E4968" s="40"/>
      <c r="F4968" s="4"/>
      <c r="G4968" s="4"/>
      <c r="H4968" s="6"/>
    </row>
    <row r="4969" s="1" customFormat="1" spans="1:8">
      <c r="A4969" s="3"/>
      <c r="B4969" s="4"/>
      <c r="C4969" s="5"/>
      <c r="D4969" s="4"/>
      <c r="E4969" s="40"/>
      <c r="F4969" s="4"/>
      <c r="G4969" s="4"/>
      <c r="H4969" s="6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/>
  <pageMargins left="0.156944444444444" right="0" top="0.629861111111111" bottom="0.196527777777778" header="0.156944444444444" footer="0.314583333333333"/>
  <pageSetup paperSize="9" scale="96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2025-05-20T01:00:38Z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5CF53C00624C4B75B51E4026AD2E0528</vt:lpwstr>
  </property>
</Properties>
</file>