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2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<sst xmlns="http://schemas.openxmlformats.org/spreadsheetml/2006/main" count="77" uniqueCount="75">
  <si>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</si>
  <si>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二O二六年四月财政收支执行情况表</t>
  </si>
  <si>
    <t xml:space="preserve"> </t>
  </si>
  <si>
    <t>环翠区财政局</t>
  </si>
  <si>
    <t>2026年4月预算收入执行情况表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</si>
  <si>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</si>
  <si>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</si>
  <si>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</si>
  <si>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</si>
  <si>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</si>
  <si>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</si>
  <si>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</si>
  <si>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</si>
  <si>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</si>
  <si>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</si>
  <si>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</si>
  <si>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</si>
  <si>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</si>
  <si>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</si>
  <si>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</si>
  <si>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</si>
  <si>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</si>
  <si>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</si>
  <si>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</si>
  <si>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</si>
  <si>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</si>
  <si>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</si>
  <si>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</si>
  <si>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</si>
  <si>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</si>
  <si>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</si>
  <si>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</si>
  <si>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</si>
  <si>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</si>
  <si>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</si>
  <si>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</si>
  <si>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</si>
  <si>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</si>
  <si>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</si>
  <si>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</si>
  <si>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</si>
  <si>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2026年4月预算支出执行情况表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</si>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</sst>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176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8" formatCode="&quot;\&quot;#,##0;&quot;\&quot;&quot;\&quot;&quot;\&quot;&quot;\&quot;&quot;\&quot;&quot;\&quot;&quot;\&quot;&quot;\&quot;&quot;\&quot;&quot;\&quot;&quot;\&quot;&quot;\&quot;\-#,##0"/>
    <numFmt numFmtId="43" formatCode="_ * #,##0.00_ ;_ * \-#,##0.00_ ;_ * &quot;-&quot;??_ ;_ @_ "/>
    <numFmt numFmtId="179" formatCode="&quot;\&quot;#,##0;[Red]&quot;\&quot;&quot;\&quot;&quot;\&quot;&quot;\&quot;&quot;\&quot;&quot;\&quot;&quot;\&quot;&quot;\&quot;&quot;\&quot;&quot;\&quot;&quot;\&quot;&quot;\&quot;\-#,##0"/>
    <numFmt numFmtId="180" formatCode="#,##0_ "/>
    <numFmt numFmtId="181" formatCode="0_ "/>
    <numFmt numFmtId="182" formatCode="0.00_ "/>
    <numFmt numFmtId="183" formatCode="#,##0.00000_ "/>
    <numFmt numFmtId="184" formatCode="0.0%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"/>
      <color indexed="8"/>
      <name val="Courier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BERNHARD"/>
      <charset val="134"/>
    </font>
    <font>
      <sz val="11"/>
      <color indexed="16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2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4" fillId="22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>
      <protection locked="0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1" borderId="7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12" fillId="28" borderId="0" applyNumberFormat="0" applyBorder="0" applyAlignment="0" applyProtection="0">
      <alignment vertical="center"/>
    </xf>
    <xf numFmtId="0" fontId="34" fillId="11" borderId="6" applyNumberFormat="0" applyAlignment="0" applyProtection="0">
      <alignment vertical="center"/>
    </xf>
    <xf numFmtId="0" fontId="0" fillId="0" borderId="0"/>
    <xf numFmtId="0" fontId="36" fillId="30" borderId="1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>
      <protection locked="0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>
      <protection locked="0"/>
    </xf>
    <xf numFmtId="0" fontId="12" fillId="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33" fillId="0" borderId="0"/>
    <xf numFmtId="0" fontId="28" fillId="0" borderId="0"/>
    <xf numFmtId="0" fontId="17" fillId="0" borderId="0">
      <protection locked="0"/>
    </xf>
    <xf numFmtId="0" fontId="17" fillId="0" borderId="0">
      <protection locked="0"/>
    </xf>
    <xf numFmtId="176" fontId="1" fillId="0" borderId="0" applyFont="0" applyFill="0" applyBorder="0" applyAlignment="0" applyProtection="0"/>
    <xf numFmtId="0" fontId="33" fillId="0" borderId="0"/>
    <xf numFmtId="0" fontId="38" fillId="0" borderId="0">
      <protection locked="0"/>
    </xf>
    <xf numFmtId="0" fontId="38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7" fillId="0" borderId="0">
      <protection locked="0"/>
    </xf>
    <xf numFmtId="0" fontId="40" fillId="0" borderId="0" applyNumberFormat="0">
      <alignment horizontal="right"/>
    </xf>
    <xf numFmtId="37" fontId="41" fillId="0" borderId="0"/>
    <xf numFmtId="0" fontId="39" fillId="0" borderId="0"/>
    <xf numFmtId="0" fontId="17" fillId="0" borderId="0">
      <protection locked="0"/>
    </xf>
    <xf numFmtId="38" fontId="42" fillId="0" borderId="0"/>
    <xf numFmtId="0" fontId="17" fillId="0" borderId="14"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15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" fillId="0" borderId="0"/>
    <xf numFmtId="0" fontId="16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0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0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4" fontId="4" fillId="0" borderId="4" xfId="0" applyNumberFormat="1" applyFont="1" applyFill="1" applyBorder="1" applyAlignment="1">
      <alignment vertical="center" wrapText="1"/>
    </xf>
    <xf numFmtId="181" fontId="4" fillId="0" borderId="4" xfId="0" applyNumberFormat="1" applyFont="1" applyFill="1" applyBorder="1" applyAlignment="1">
      <alignment vertical="center" wrapText="1"/>
    </xf>
    <xf numFmtId="182" fontId="4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/>
    <xf numFmtId="0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/>
    </xf>
    <xf numFmtId="181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2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2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2" fontId="1" fillId="0" borderId="0" xfId="0" applyNumberFormat="1" applyFont="1" applyFill="1"/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0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/>
    <xf numFmtId="0" fontId="1" fillId="0" borderId="1" xfId="0" applyFont="1" applyFill="1" applyBorder="1" applyAlignment="1"/>
    <xf numFmtId="182" fontId="1" fillId="0" borderId="5" xfId="0" applyNumberFormat="1" applyFont="1" applyFill="1" applyBorder="1" applyAlignment="1"/>
    <xf numFmtId="0" fontId="4" fillId="0" borderId="1" xfId="0" applyFont="1" applyFill="1" applyBorder="1" applyAlignment="1"/>
    <xf numFmtId="181" fontId="1" fillId="0" borderId="5" xfId="0" applyNumberFormat="1" applyFont="1" applyFill="1" applyBorder="1" applyAlignment="1"/>
    <xf numFmtId="49" fontId="1" fillId="0" borderId="5" xfId="0" applyNumberFormat="1" applyFont="1" applyFill="1" applyBorder="1" applyAlignment="1"/>
    <xf numFmtId="181" fontId="1" fillId="0" borderId="5" xfId="0" applyNumberFormat="1" applyFont="1" applyFill="1" applyBorder="1" applyAlignment="1">
      <alignment horizontal="right"/>
    </xf>
    <xf numFmtId="181" fontId="4" fillId="0" borderId="1" xfId="0" applyNumberFormat="1" applyFont="1" applyFill="1" applyBorder="1" applyAlignment="1"/>
    <xf numFmtId="0" fontId="4" fillId="0" borderId="5" xfId="0" applyFont="1" applyFill="1" applyBorder="1" applyAlignment="1" applyProtection="1">
      <alignment horizontal="right" vertical="center"/>
      <protection locked="0"/>
    </xf>
    <xf numFmtId="181" fontId="4" fillId="0" borderId="5" xfId="0" applyNumberFormat="1" applyFont="1" applyFill="1" applyBorder="1" applyAlignment="1"/>
    <xf numFmtId="181" fontId="4" fillId="0" borderId="5" xfId="0" applyNumberFormat="1" applyFont="1" applyFill="1" applyBorder="1" applyAlignment="1">
      <alignment horizontal="right" vertical="center"/>
    </xf>
    <xf numFmtId="181" fontId="1" fillId="0" borderId="1" xfId="0" applyNumberFormat="1" applyFont="1" applyFill="1" applyBorder="1" applyAlignment="1"/>
    <xf numFmtId="49" fontId="6" fillId="0" borderId="5" xfId="0" applyNumberFormat="1" applyFont="1" applyFill="1" applyBorder="1" applyAlignment="1"/>
    <xf numFmtId="181" fontId="4" fillId="0" borderId="2" xfId="0" applyNumberFormat="1" applyFont="1" applyFill="1" applyBorder="1" applyAlignment="1"/>
    <xf numFmtId="184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常规 2" xfId="95"/>
    <cellStyle name="差_威海市财政收支月报2019年2月（报市委、市政府）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普通_car" xfId="115"/>
    <cellStyle name="好_威海市财政收支月报2019年2月（报市委、市政府）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workbookViewId="0">
      <selection activeCell="C11" sqref="C11:J11"/>
    </sheetView>
  </sheetViews>
  <sheetFormatPr defaultColWidth="9" defaultRowHeight="20.15" customHeight="1"/>
  <cols>
    <col min="1" max="1" width="13" style="60" customWidth="1"/>
    <col min="2" max="2" width="6.25833333333333" style="60" customWidth="1"/>
    <col min="3" max="3" width="5.725" style="61" customWidth="1"/>
    <col min="4" max="4" width="6.58333333333333" style="62" customWidth="1"/>
    <col min="5" max="5" width="9" style="62"/>
    <col min="6" max="6" width="9" style="63"/>
    <col min="7" max="7" width="9" style="61"/>
    <col min="8" max="8" width="27.7916666666667" style="64" customWidth="1"/>
    <col min="9" max="9" width="9" style="64" customWidth="1"/>
    <col min="10" max="10" width="6" style="64" customWidth="1"/>
    <col min="11" max="16384" width="9" style="60"/>
  </cols>
  <sheetData>
    <row r="1" customHeight="1" spans="1:13">
      <c r="A1" s="65"/>
      <c r="K1" s="69"/>
      <c r="L1" s="69"/>
      <c r="M1" s="69"/>
    </row>
    <row r="6" ht="48" customHeight="1" spans="3:10">
      <c r="C6" s="66" t="s">
        <v>0</v>
      </c>
      <c r="D6" s="66"/>
      <c r="E6" s="66"/>
      <c r="F6" s="66"/>
      <c r="G6" s="66"/>
      <c r="H6" s="66"/>
      <c r="I6" s="66"/>
      <c r="J6" s="66"/>
    </row>
    <row r="7" ht="38.25" spans="3:10">
      <c r="C7" s="66" t="s">
        <v>1</v>
      </c>
      <c r="D7" s="66"/>
      <c r="E7" s="66"/>
      <c r="F7" s="66"/>
      <c r="G7" s="66"/>
      <c r="H7" s="66"/>
      <c r="I7" s="66"/>
      <c r="J7" s="66"/>
    </row>
    <row r="8" s="59" customFormat="1" ht="14.25" spans="13:13">
      <c r="M8" s="59" t="s">
        <v>2</v>
      </c>
    </row>
    <row r="9" s="59" customFormat="1" ht="48" customHeight="1"/>
    <row r="10" ht="51" customHeight="1" spans="3:10">
      <c r="C10" s="67" t="s">
        <v>3</v>
      </c>
      <c r="D10" s="67"/>
      <c r="E10" s="67"/>
      <c r="F10" s="67"/>
      <c r="G10" s="67"/>
      <c r="H10" s="67"/>
      <c r="I10" s="67"/>
      <c r="J10" s="67"/>
    </row>
    <row r="11" ht="26.25" spans="3:10">
      <c r="C11" s="68">
        <v>46167</v>
      </c>
      <c r="D11" s="68"/>
      <c r="E11" s="68"/>
      <c r="F11" s="68"/>
      <c r="G11" s="68"/>
      <c r="H11" s="68"/>
      <c r="I11" s="68"/>
      <c r="J11" s="68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CZ4915"/>
  <sheetViews>
    <sheetView showGridLines="0" showZeros="0" tabSelected="1" workbookViewId="0">
      <selection activeCell="M20" sqref="M20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9" width="9" style="6" customWidth="1"/>
    <col min="10" max="10" width="14.3333333333333" style="6" customWidth="1"/>
    <col min="11" max="11" width="9" style="6" customWidth="1"/>
    <col min="12" max="12" width="9" style="6"/>
    <col min="13" max="13" width="25.25" style="6" customWidth="1"/>
    <col min="14" max="16384" width="9" style="6"/>
  </cols>
  <sheetData>
    <row r="1" ht="37.5" customHeight="1" spans="1:8">
      <c r="A1" s="7" t="s">
        <v>4</v>
      </c>
      <c r="B1" s="8"/>
      <c r="C1" s="8"/>
      <c r="D1" s="8"/>
      <c r="E1" s="8"/>
      <c r="F1" s="8"/>
      <c r="G1" s="8"/>
      <c r="H1" s="8"/>
    </row>
    <row r="2" ht="14.25" spans="1:8">
      <c r="A2" s="39" t="s">
        <v>5</v>
      </c>
      <c r="H2" s="40" t="s">
        <v>6</v>
      </c>
    </row>
    <row r="3" ht="20.25" customHeight="1" spans="1:8">
      <c r="A3" s="10" t="s">
        <v>7</v>
      </c>
      <c r="B3" s="12" t="s">
        <v>8</v>
      </c>
      <c r="C3" s="41" t="s">
        <v>9</v>
      </c>
      <c r="D3" s="19" t="s">
        <v>10</v>
      </c>
      <c r="E3" s="42"/>
      <c r="F3" s="42"/>
      <c r="G3" s="42"/>
      <c r="H3" s="42"/>
    </row>
    <row r="4" ht="21" customHeight="1" spans="1:8">
      <c r="A4" s="17"/>
      <c r="B4" s="18"/>
      <c r="C4" s="43"/>
      <c r="D4" s="11" t="s">
        <v>11</v>
      </c>
      <c r="E4" s="20" t="s">
        <v>12</v>
      </c>
      <c r="F4" s="12" t="s">
        <v>13</v>
      </c>
      <c r="G4" s="19" t="s">
        <v>14</v>
      </c>
      <c r="H4" s="20" t="s">
        <v>15</v>
      </c>
    </row>
    <row r="5" spans="1:8">
      <c r="A5" s="44" t="s">
        <v>16</v>
      </c>
      <c r="B5" s="45">
        <f>B6+B21</f>
        <v>457865</v>
      </c>
      <c r="C5" s="45">
        <v>53849</v>
      </c>
      <c r="D5" s="45">
        <v>182974</v>
      </c>
      <c r="E5" s="46">
        <f t="shared" ref="E5:E29" si="0">IF(B5&lt;&gt;0,D5/B5*100," ")</f>
        <v>39.96</v>
      </c>
      <c r="F5" s="47">
        <v>173245</v>
      </c>
      <c r="G5" s="48">
        <f>G6+G21</f>
        <v>9729</v>
      </c>
      <c r="H5" s="46">
        <f t="shared" ref="H5:H29" si="1">IF(F5&lt;&gt;0,G5/F5*100," ")</f>
        <v>5.62</v>
      </c>
    </row>
    <row r="6" ht="16" customHeight="1" spans="1:8">
      <c r="A6" s="49" t="s">
        <v>17</v>
      </c>
      <c r="B6" s="48">
        <v>389790</v>
      </c>
      <c r="C6" s="45">
        <v>51839</v>
      </c>
      <c r="D6" s="50">
        <v>169293</v>
      </c>
      <c r="E6" s="46">
        <f t="shared" si="0"/>
        <v>43.43</v>
      </c>
      <c r="F6" s="51">
        <v>162092</v>
      </c>
      <c r="G6" s="48">
        <f>SUM(G7:G20)</f>
        <v>7201</v>
      </c>
      <c r="H6" s="46">
        <f t="shared" si="1"/>
        <v>4.44</v>
      </c>
    </row>
    <row r="7" spans="1:9">
      <c r="A7" s="49" t="s">
        <v>18</v>
      </c>
      <c r="B7" s="52">
        <v>163950</v>
      </c>
      <c r="C7" s="45">
        <v>17062</v>
      </c>
      <c r="D7" s="47">
        <v>73046</v>
      </c>
      <c r="E7" s="46">
        <f t="shared" si="0"/>
        <v>44.55</v>
      </c>
      <c r="F7" s="51">
        <v>70989</v>
      </c>
      <c r="G7" s="48">
        <f t="shared" ref="G7:G29" si="2">D7-F7</f>
        <v>2057</v>
      </c>
      <c r="H7" s="46">
        <f t="shared" si="1"/>
        <v>2.9</v>
      </c>
      <c r="I7" s="58"/>
    </row>
    <row r="8" spans="1:9">
      <c r="A8" s="49" t="s">
        <v>19</v>
      </c>
      <c r="B8" s="52">
        <v>64946</v>
      </c>
      <c r="C8" s="45">
        <v>10895</v>
      </c>
      <c r="D8" s="47">
        <v>29460</v>
      </c>
      <c r="E8" s="46">
        <f t="shared" si="0"/>
        <v>45.36</v>
      </c>
      <c r="F8" s="51">
        <v>31750</v>
      </c>
      <c r="G8" s="48">
        <f t="shared" si="2"/>
        <v>-2290</v>
      </c>
      <c r="H8" s="46">
        <f t="shared" si="1"/>
        <v>-7.21</v>
      </c>
      <c r="I8" s="58"/>
    </row>
    <row r="9" spans="1:9">
      <c r="A9" s="49" t="s">
        <v>20</v>
      </c>
      <c r="B9" s="52">
        <v>22653</v>
      </c>
      <c r="C9" s="45">
        <v>1113</v>
      </c>
      <c r="D9" s="47">
        <v>9665</v>
      </c>
      <c r="E9" s="46">
        <f t="shared" si="0"/>
        <v>42.67</v>
      </c>
      <c r="F9" s="51">
        <v>6989</v>
      </c>
      <c r="G9" s="48">
        <f t="shared" si="2"/>
        <v>2676</v>
      </c>
      <c r="H9" s="46">
        <f t="shared" si="1"/>
        <v>38.29</v>
      </c>
      <c r="I9" s="58"/>
    </row>
    <row r="10" spans="1:8">
      <c r="A10" s="49" t="s">
        <v>21</v>
      </c>
      <c r="B10" s="52">
        <v>1030</v>
      </c>
      <c r="C10" s="45">
        <v>119</v>
      </c>
      <c r="D10" s="47">
        <v>-5</v>
      </c>
      <c r="E10" s="46">
        <f t="shared" si="0"/>
        <v>-0.49</v>
      </c>
      <c r="F10" s="51">
        <v>715</v>
      </c>
      <c r="G10" s="48">
        <f t="shared" si="2"/>
        <v>-720</v>
      </c>
      <c r="H10" s="46">
        <f t="shared" si="1"/>
        <v>-100.7</v>
      </c>
    </row>
    <row r="11" spans="1:8">
      <c r="A11" s="49" t="s">
        <v>22</v>
      </c>
      <c r="B11" s="52">
        <v>25265</v>
      </c>
      <c r="C11" s="45">
        <v>2628</v>
      </c>
      <c r="D11" s="47">
        <v>9142</v>
      </c>
      <c r="E11" s="46">
        <f t="shared" si="0"/>
        <v>36.18</v>
      </c>
      <c r="F11" s="51">
        <v>8935</v>
      </c>
      <c r="G11" s="48">
        <f t="shared" si="2"/>
        <v>207</v>
      </c>
      <c r="H11" s="46">
        <f t="shared" si="1"/>
        <v>2.32</v>
      </c>
    </row>
    <row r="12" spans="1:8">
      <c r="A12" s="49" t="s">
        <v>23</v>
      </c>
      <c r="B12" s="52">
        <v>25106</v>
      </c>
      <c r="C12" s="45">
        <v>6646</v>
      </c>
      <c r="D12" s="47">
        <v>15841</v>
      </c>
      <c r="E12" s="46">
        <f t="shared" si="0"/>
        <v>63.1</v>
      </c>
      <c r="F12" s="51">
        <v>11669</v>
      </c>
      <c r="G12" s="48">
        <f t="shared" si="2"/>
        <v>4172</v>
      </c>
      <c r="H12" s="46">
        <f t="shared" si="1"/>
        <v>35.75</v>
      </c>
    </row>
    <row r="13" spans="1:8">
      <c r="A13" s="49" t="s">
        <v>24</v>
      </c>
      <c r="B13" s="52">
        <v>8313</v>
      </c>
      <c r="C13" s="45">
        <v>1780</v>
      </c>
      <c r="D13" s="47">
        <v>4121</v>
      </c>
      <c r="E13" s="46">
        <f t="shared" si="0"/>
        <v>49.57</v>
      </c>
      <c r="F13" s="51">
        <v>4171</v>
      </c>
      <c r="G13" s="48">
        <f t="shared" si="2"/>
        <v>-50</v>
      </c>
      <c r="H13" s="46">
        <f t="shared" si="1"/>
        <v>-1.2</v>
      </c>
    </row>
    <row r="14" spans="1:8">
      <c r="A14" s="49" t="s">
        <v>25</v>
      </c>
      <c r="B14" s="52">
        <v>18551</v>
      </c>
      <c r="C14" s="45">
        <v>4860</v>
      </c>
      <c r="D14" s="47">
        <v>9893</v>
      </c>
      <c r="E14" s="46">
        <f t="shared" si="0"/>
        <v>53.33</v>
      </c>
      <c r="F14" s="51">
        <v>8883</v>
      </c>
      <c r="G14" s="48">
        <f t="shared" si="2"/>
        <v>1010</v>
      </c>
      <c r="H14" s="46">
        <f t="shared" si="1"/>
        <v>11.37</v>
      </c>
    </row>
    <row r="15" spans="1:8">
      <c r="A15" s="49" t="s">
        <v>26</v>
      </c>
      <c r="B15" s="52">
        <v>20711</v>
      </c>
      <c r="C15" s="45">
        <v>3315</v>
      </c>
      <c r="D15" s="47">
        <v>9219</v>
      </c>
      <c r="E15" s="46">
        <f t="shared" si="0"/>
        <v>44.51</v>
      </c>
      <c r="F15" s="51">
        <v>7638</v>
      </c>
      <c r="G15" s="48">
        <f t="shared" si="2"/>
        <v>1581</v>
      </c>
      <c r="H15" s="46">
        <f t="shared" si="1"/>
        <v>20.7</v>
      </c>
    </row>
    <row r="16" spans="1:8">
      <c r="A16" s="49" t="s">
        <v>27</v>
      </c>
      <c r="B16" s="52">
        <v>8260</v>
      </c>
      <c r="C16" s="45">
        <v>553</v>
      </c>
      <c r="D16" s="47">
        <v>2303</v>
      </c>
      <c r="E16" s="46">
        <f t="shared" si="0"/>
        <v>27.88</v>
      </c>
      <c r="F16" s="51">
        <v>2616</v>
      </c>
      <c r="G16" s="48">
        <f t="shared" si="2"/>
        <v>-313</v>
      </c>
      <c r="H16" s="46">
        <f t="shared" si="1"/>
        <v>-11.96</v>
      </c>
    </row>
    <row r="17" spans="1:8">
      <c r="A17" s="49" t="s">
        <v>28</v>
      </c>
      <c r="B17" s="52">
        <v>5412</v>
      </c>
      <c r="C17" s="45">
        <v>0</v>
      </c>
      <c r="D17" s="47">
        <v>0</v>
      </c>
      <c r="E17" s="46">
        <f t="shared" si="0"/>
        <v>0</v>
      </c>
      <c r="F17" s="51">
        <v>608</v>
      </c>
      <c r="G17" s="48">
        <f t="shared" si="2"/>
        <v>-608</v>
      </c>
      <c r="H17" s="46">
        <f t="shared" si="1"/>
        <v>-100</v>
      </c>
    </row>
    <row r="18" ht="15" customHeight="1" spans="1:8">
      <c r="A18" s="49" t="s">
        <v>29</v>
      </c>
      <c r="B18" s="52">
        <v>25478</v>
      </c>
      <c r="C18" s="45">
        <v>2836</v>
      </c>
      <c r="D18" s="47">
        <v>6327</v>
      </c>
      <c r="E18" s="46">
        <f t="shared" si="0"/>
        <v>24.83</v>
      </c>
      <c r="F18" s="51">
        <v>7075</v>
      </c>
      <c r="G18" s="48">
        <f t="shared" si="2"/>
        <v>-748</v>
      </c>
      <c r="H18" s="46">
        <f t="shared" si="1"/>
        <v>-10.57</v>
      </c>
    </row>
    <row r="19" spans="1:8">
      <c r="A19" s="49" t="s">
        <v>30</v>
      </c>
      <c r="B19" s="52">
        <v>115</v>
      </c>
      <c r="C19" s="45">
        <v>32</v>
      </c>
      <c r="D19" s="47">
        <v>281</v>
      </c>
      <c r="E19" s="46">
        <f t="shared" si="0"/>
        <v>244.35</v>
      </c>
      <c r="F19" s="51">
        <v>54</v>
      </c>
      <c r="G19" s="48">
        <f t="shared" si="2"/>
        <v>227</v>
      </c>
      <c r="H19" s="46">
        <f t="shared" si="1"/>
        <v>420.37</v>
      </c>
    </row>
    <row r="20" ht="16.5" customHeight="1" spans="1:8">
      <c r="A20" s="49" t="s">
        <v>31</v>
      </c>
      <c r="B20" s="52"/>
      <c r="C20" s="45">
        <v>0</v>
      </c>
      <c r="D20" s="47">
        <v>0</v>
      </c>
      <c r="E20" s="46" t="str">
        <f t="shared" si="0"/>
        <v> </v>
      </c>
      <c r="F20" s="51">
        <v>0</v>
      </c>
      <c r="G20" s="48">
        <f t="shared" si="2"/>
        <v>0</v>
      </c>
      <c r="H20" s="46" t="str">
        <f t="shared" si="1"/>
        <v> </v>
      </c>
    </row>
    <row r="21" ht="15" customHeight="1" spans="1:8">
      <c r="A21" s="49" t="s">
        <v>32</v>
      </c>
      <c r="B21" s="48">
        <v>68075</v>
      </c>
      <c r="C21" s="45">
        <v>2010</v>
      </c>
      <c r="D21" s="48">
        <v>13681</v>
      </c>
      <c r="E21" s="46">
        <f t="shared" si="0"/>
        <v>20.1</v>
      </c>
      <c r="F21" s="53">
        <v>11153</v>
      </c>
      <c r="G21" s="48">
        <f t="shared" si="2"/>
        <v>2528</v>
      </c>
      <c r="H21" s="46">
        <f t="shared" si="1"/>
        <v>22.67</v>
      </c>
    </row>
    <row r="22" ht="15" customHeight="1" spans="1:8">
      <c r="A22" s="49" t="s">
        <v>33</v>
      </c>
      <c r="B22" s="54">
        <v>21154</v>
      </c>
      <c r="C22" s="45">
        <v>1936</v>
      </c>
      <c r="D22" s="47">
        <v>6572</v>
      </c>
      <c r="E22" s="46">
        <f t="shared" si="0"/>
        <v>31.07</v>
      </c>
      <c r="F22" s="51">
        <v>6607</v>
      </c>
      <c r="G22" s="48">
        <f t="shared" si="2"/>
        <v>-35</v>
      </c>
      <c r="H22" s="46">
        <f t="shared" si="1"/>
        <v>-0.53</v>
      </c>
    </row>
    <row r="23" ht="15" customHeight="1" spans="1:8">
      <c r="A23" s="49" t="s">
        <v>34</v>
      </c>
      <c r="B23" s="54">
        <v>3558</v>
      </c>
      <c r="C23" s="45">
        <v>7</v>
      </c>
      <c r="D23" s="47">
        <v>768</v>
      </c>
      <c r="E23" s="46">
        <f t="shared" si="0"/>
        <v>21.59</v>
      </c>
      <c r="F23" s="51">
        <v>3012</v>
      </c>
      <c r="G23" s="48">
        <f t="shared" si="2"/>
        <v>-2244</v>
      </c>
      <c r="H23" s="46">
        <f t="shared" si="1"/>
        <v>-74.5</v>
      </c>
    </row>
    <row r="24" ht="15" customHeight="1" spans="1:8">
      <c r="A24" s="49" t="s">
        <v>35</v>
      </c>
      <c r="B24" s="54">
        <v>347</v>
      </c>
      <c r="C24" s="45">
        <v>0</v>
      </c>
      <c r="D24" s="47">
        <v>112</v>
      </c>
      <c r="E24" s="46">
        <f t="shared" si="0"/>
        <v>32.28</v>
      </c>
      <c r="F24" s="51">
        <v>130</v>
      </c>
      <c r="G24" s="48">
        <f t="shared" si="2"/>
        <v>-18</v>
      </c>
      <c r="H24" s="46">
        <f t="shared" si="1"/>
        <v>-13.85</v>
      </c>
    </row>
    <row r="25" ht="15" customHeight="1" spans="1:8">
      <c r="A25" s="49" t="s">
        <v>36</v>
      </c>
      <c r="B25" s="54">
        <v>42931</v>
      </c>
      <c r="C25" s="45">
        <v>67</v>
      </c>
      <c r="D25" s="47">
        <v>6199</v>
      </c>
      <c r="E25" s="46">
        <f t="shared" si="0"/>
        <v>14.44</v>
      </c>
      <c r="F25" s="51">
        <v>1359</v>
      </c>
      <c r="G25" s="48">
        <f t="shared" si="2"/>
        <v>4840</v>
      </c>
      <c r="H25" s="46">
        <f t="shared" si="1"/>
        <v>356.14</v>
      </c>
    </row>
    <row r="26" ht="15" customHeight="1" spans="1:8">
      <c r="A26" s="49" t="s">
        <v>37</v>
      </c>
      <c r="B26" s="54"/>
      <c r="C26" s="45">
        <v>0</v>
      </c>
      <c r="D26" s="47">
        <v>0</v>
      </c>
      <c r="E26" s="46" t="str">
        <f t="shared" si="0"/>
        <v> </v>
      </c>
      <c r="F26" s="51">
        <v>0</v>
      </c>
      <c r="G26" s="48">
        <f t="shared" si="2"/>
        <v>0</v>
      </c>
      <c r="H26" s="46" t="str">
        <f t="shared" si="1"/>
        <v> </v>
      </c>
    </row>
    <row r="27" ht="15" customHeight="1" spans="1:8">
      <c r="A27" s="49" t="s">
        <v>38</v>
      </c>
      <c r="B27" s="54">
        <v>85</v>
      </c>
      <c r="C27" s="45">
        <v>0</v>
      </c>
      <c r="D27" s="47">
        <v>30</v>
      </c>
      <c r="E27" s="46">
        <f t="shared" si="0"/>
        <v>35.29</v>
      </c>
      <c r="F27" s="51">
        <v>45</v>
      </c>
      <c r="G27" s="48">
        <f t="shared" si="2"/>
        <v>-15</v>
      </c>
      <c r="H27" s="46">
        <f t="shared" si="1"/>
        <v>-33.33</v>
      </c>
    </row>
    <row r="28" ht="15" customHeight="1" spans="1:8">
      <c r="A28" s="44" t="s">
        <v>39</v>
      </c>
      <c r="B28" s="55">
        <v>6928</v>
      </c>
      <c r="C28" s="45">
        <v>284</v>
      </c>
      <c r="D28" s="47">
        <v>1754</v>
      </c>
      <c r="E28" s="46">
        <f t="shared" si="0"/>
        <v>25.32</v>
      </c>
      <c r="F28" s="51">
        <v>2196</v>
      </c>
      <c r="G28" s="48">
        <f t="shared" si="2"/>
        <v>-442</v>
      </c>
      <c r="H28" s="46">
        <f t="shared" si="1"/>
        <v>-20.13</v>
      </c>
    </row>
    <row r="29" spans="1:8">
      <c r="A29" s="56" t="s">
        <v>40</v>
      </c>
      <c r="B29" s="53">
        <f t="shared" ref="B29:F29" si="3">B28+B5</f>
        <v>464793</v>
      </c>
      <c r="C29" s="53">
        <f t="shared" si="3"/>
        <v>54133</v>
      </c>
      <c r="D29" s="53">
        <f t="shared" si="3"/>
        <v>184728</v>
      </c>
      <c r="E29" s="46">
        <f t="shared" si="0"/>
        <v>39.74</v>
      </c>
      <c r="F29" s="57">
        <f t="shared" si="3"/>
        <v>175441</v>
      </c>
      <c r="G29" s="48">
        <f t="shared" si="2"/>
        <v>9287</v>
      </c>
      <c r="H29" s="46">
        <f t="shared" si="1"/>
        <v>5.29</v>
      </c>
    </row>
    <row r="30" s="1" customFormat="1" spans="1:104">
      <c r="A30" s="33"/>
      <c r="B30" s="34"/>
      <c r="C30" s="34"/>
      <c r="D30" s="34"/>
      <c r="E30" s="34"/>
      <c r="F30" s="34"/>
      <c r="G30" s="34"/>
      <c r="H30" s="35"/>
      <c r="I30" s="35"/>
      <c r="J30" s="6"/>
      <c r="K30" s="6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8"/>
    </row>
    <row r="4780" spans="5:5">
      <c r="E4780" s="38"/>
    </row>
    <row r="4781" spans="5:5">
      <c r="E4781" s="38"/>
    </row>
    <row r="4782" spans="5:5">
      <c r="E4782" s="38"/>
    </row>
    <row r="4783" spans="5:5">
      <c r="E4783" s="38"/>
    </row>
    <row r="4784" spans="5:5">
      <c r="E4784" s="38"/>
    </row>
    <row r="4785" spans="5:5">
      <c r="E4785" s="38"/>
    </row>
    <row r="4786" spans="5:5">
      <c r="E4786" s="38"/>
    </row>
    <row r="4787" spans="5:5">
      <c r="E4787" s="38"/>
    </row>
    <row r="4788" spans="5:5">
      <c r="E4788" s="38"/>
    </row>
    <row r="4789" spans="5:5">
      <c r="E4789" s="38"/>
    </row>
    <row r="4790" spans="5:5">
      <c r="E4790" s="38"/>
    </row>
    <row r="4791" spans="5:5">
      <c r="E4791" s="38"/>
    </row>
    <row r="4792" spans="5:5">
      <c r="E4792" s="38"/>
    </row>
    <row r="4793" spans="5:5">
      <c r="E4793" s="38"/>
    </row>
    <row r="4794" spans="5:5">
      <c r="E4794" s="38"/>
    </row>
    <row r="4795" spans="5:5">
      <c r="E4795" s="38"/>
    </row>
    <row r="4796" spans="5:5">
      <c r="E4796" s="38"/>
    </row>
    <row r="4797" spans="5:5">
      <c r="E4797" s="38"/>
    </row>
    <row r="4798" spans="5:5">
      <c r="E4798" s="38"/>
    </row>
    <row r="4799" spans="5:5">
      <c r="E4799" s="38"/>
    </row>
    <row r="4800" spans="5:5">
      <c r="E4800" s="38"/>
    </row>
    <row r="4801" spans="5:5">
      <c r="E4801" s="38"/>
    </row>
    <row r="4802" spans="5:5">
      <c r="E4802" s="38"/>
    </row>
    <row r="4803" spans="5:5">
      <c r="E4803" s="38"/>
    </row>
    <row r="4804" spans="5:5">
      <c r="E4804" s="38"/>
    </row>
    <row r="4805" spans="5:5">
      <c r="E4805" s="38"/>
    </row>
    <row r="4806" spans="5:5">
      <c r="E4806" s="38"/>
    </row>
    <row r="4807" spans="5:5">
      <c r="E4807" s="38"/>
    </row>
    <row r="4808" spans="5:5">
      <c r="E4808" s="38"/>
    </row>
    <row r="4809" spans="5:5">
      <c r="E4809" s="38"/>
    </row>
    <row r="4810" spans="5:5">
      <c r="E4810" s="38"/>
    </row>
    <row r="4811" spans="5:5">
      <c r="E4811" s="38"/>
    </row>
    <row r="4812" spans="5:5">
      <c r="E4812" s="38"/>
    </row>
    <row r="4813" spans="5:5">
      <c r="E4813" s="38"/>
    </row>
    <row r="4814" spans="5:5">
      <c r="E4814" s="38"/>
    </row>
    <row r="4815" spans="5:5">
      <c r="E4815" s="38"/>
    </row>
    <row r="4816" spans="5:5">
      <c r="E4816" s="38"/>
    </row>
    <row r="4817" spans="5:5">
      <c r="E4817" s="38"/>
    </row>
    <row r="4818" spans="5:5">
      <c r="E4818" s="38"/>
    </row>
    <row r="4819" spans="5:5">
      <c r="E4819" s="38"/>
    </row>
    <row r="4820" spans="5:5">
      <c r="E4820" s="38"/>
    </row>
    <row r="4821" spans="5:5">
      <c r="E4821" s="38"/>
    </row>
    <row r="4822" spans="5:5">
      <c r="E4822" s="38"/>
    </row>
    <row r="4823" spans="5:5">
      <c r="E4823" s="38"/>
    </row>
    <row r="4824" spans="5:5">
      <c r="E4824" s="38"/>
    </row>
    <row r="4825" spans="5:5">
      <c r="E4825" s="38"/>
    </row>
    <row r="4826" spans="5:5">
      <c r="E4826" s="38"/>
    </row>
    <row r="4827" spans="5:5">
      <c r="E4827" s="38"/>
    </row>
    <row r="4828" spans="5:5">
      <c r="E4828" s="38"/>
    </row>
    <row r="4829" spans="5:5">
      <c r="E4829" s="38"/>
    </row>
    <row r="4830" spans="5:5">
      <c r="E4830" s="38"/>
    </row>
    <row r="4831" spans="5:5">
      <c r="E4831" s="38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747916666666667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Roman"&amp;8- 1 -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68"/>
  <sheetViews>
    <sheetView showGridLines="0" showZeros="0" workbookViewId="0">
      <selection activeCell="K13" sqref="K13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9" width="9" style="6" customWidth="1"/>
    <col min="10" max="10" width="14.3333333333333" style="6" customWidth="1"/>
    <col min="11" max="11" width="9" style="6" customWidth="1"/>
    <col min="12" max="12" width="9" style="6"/>
    <col min="13" max="13" width="25.25" style="6" customWidth="1"/>
    <col min="14" max="16380" width="9" style="6"/>
    <col min="16382" max="16384" width="9" style="6"/>
  </cols>
  <sheetData>
    <row r="1" ht="37.5" customHeight="1" spans="1:8">
      <c r="A1" s="7" t="s">
        <v>41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42</v>
      </c>
      <c r="C2" s="3"/>
      <c r="D2" s="9"/>
      <c r="H2" s="5" t="s">
        <v>6</v>
      </c>
    </row>
    <row r="3" ht="21" customHeight="1" spans="1:8">
      <c r="A3" s="10" t="s">
        <v>7</v>
      </c>
      <c r="B3" s="11" t="s">
        <v>43</v>
      </c>
      <c r="C3" s="12" t="s">
        <v>44</v>
      </c>
      <c r="D3" s="13" t="s">
        <v>45</v>
      </c>
      <c r="E3" s="14" t="s">
        <v>46</v>
      </c>
      <c r="F3" s="12" t="s">
        <v>47</v>
      </c>
      <c r="G3" s="15" t="s">
        <v>48</v>
      </c>
      <c r="H3" s="16"/>
    </row>
    <row r="4" ht="14.25" spans="1:8">
      <c r="A4" s="17"/>
      <c r="B4" s="18"/>
      <c r="C4" s="18"/>
      <c r="D4" s="18"/>
      <c r="E4" s="18"/>
      <c r="F4" s="18"/>
      <c r="G4" s="19" t="s">
        <v>49</v>
      </c>
      <c r="H4" s="20" t="s">
        <v>50</v>
      </c>
    </row>
    <row r="5" ht="19" customHeight="1" spans="1:8">
      <c r="A5" s="21" t="s">
        <v>51</v>
      </c>
      <c r="B5" s="22">
        <v>53248</v>
      </c>
      <c r="C5" s="23">
        <v>3753</v>
      </c>
      <c r="D5" s="23">
        <v>22013</v>
      </c>
      <c r="E5" s="24">
        <f t="shared" ref="E5:E28" si="0">IF(B5&lt;&gt;0,D5/B5*100," ")</f>
        <v>41.34</v>
      </c>
      <c r="F5" s="23">
        <v>25226</v>
      </c>
      <c r="G5" s="25">
        <f t="shared" ref="G5:G28" si="1">D5-F5</f>
        <v>-3213</v>
      </c>
      <c r="H5" s="26">
        <f t="shared" ref="H5:H28" si="2">IF(F5&lt;&gt;0,G5/F5*100," ")</f>
        <v>-12.74</v>
      </c>
    </row>
    <row r="6" spans="1:8">
      <c r="A6" s="21" t="s">
        <v>52</v>
      </c>
      <c r="B6" s="22">
        <v>505</v>
      </c>
      <c r="C6" s="23">
        <v>12</v>
      </c>
      <c r="D6" s="23">
        <v>193</v>
      </c>
      <c r="E6" s="24">
        <f t="shared" si="0"/>
        <v>38.22</v>
      </c>
      <c r="F6" s="23">
        <v>89</v>
      </c>
      <c r="G6" s="25">
        <f t="shared" si="1"/>
        <v>104</v>
      </c>
      <c r="H6" s="26">
        <f t="shared" si="2"/>
        <v>116.85</v>
      </c>
    </row>
    <row r="7" spans="1:8">
      <c r="A7" s="21" t="s">
        <v>53</v>
      </c>
      <c r="B7" s="22">
        <v>7837</v>
      </c>
      <c r="C7" s="23">
        <v>475</v>
      </c>
      <c r="D7" s="23">
        <v>2897</v>
      </c>
      <c r="E7" s="24">
        <f t="shared" si="0"/>
        <v>36.97</v>
      </c>
      <c r="F7" s="23">
        <v>3762</v>
      </c>
      <c r="G7" s="25">
        <f t="shared" si="1"/>
        <v>-865</v>
      </c>
      <c r="H7" s="26">
        <f t="shared" si="2"/>
        <v>-22.99</v>
      </c>
    </row>
    <row r="8" spans="1:8">
      <c r="A8" s="21" t="s">
        <v>54</v>
      </c>
      <c r="B8" s="22">
        <v>81768</v>
      </c>
      <c r="C8" s="23">
        <v>5746</v>
      </c>
      <c r="D8" s="23">
        <v>28291</v>
      </c>
      <c r="E8" s="24">
        <f t="shared" si="0"/>
        <v>34.6</v>
      </c>
      <c r="F8" s="23">
        <v>33404</v>
      </c>
      <c r="G8" s="25">
        <f t="shared" si="1"/>
        <v>-5113</v>
      </c>
      <c r="H8" s="26">
        <f t="shared" si="2"/>
        <v>-15.31</v>
      </c>
    </row>
    <row r="9" spans="1:8">
      <c r="A9" s="21" t="s">
        <v>55</v>
      </c>
      <c r="B9" s="22">
        <v>4577</v>
      </c>
      <c r="C9" s="23">
        <v>65</v>
      </c>
      <c r="D9" s="23">
        <v>1488</v>
      </c>
      <c r="E9" s="24">
        <f t="shared" si="0"/>
        <v>32.51</v>
      </c>
      <c r="F9" s="23">
        <v>1620</v>
      </c>
      <c r="G9" s="25">
        <f t="shared" si="1"/>
        <v>-132</v>
      </c>
      <c r="H9" s="26">
        <f t="shared" si="2"/>
        <v>-8.15</v>
      </c>
    </row>
    <row r="10" spans="1:8">
      <c r="A10" s="21" t="s">
        <v>56</v>
      </c>
      <c r="B10" s="22">
        <v>4297</v>
      </c>
      <c r="C10" s="23">
        <v>259</v>
      </c>
      <c r="D10" s="23">
        <v>1601</v>
      </c>
      <c r="E10" s="24">
        <f t="shared" si="0"/>
        <v>37.26</v>
      </c>
      <c r="F10" s="23">
        <v>1901</v>
      </c>
      <c r="G10" s="25">
        <f t="shared" si="1"/>
        <v>-300</v>
      </c>
      <c r="H10" s="26">
        <f t="shared" si="2"/>
        <v>-15.78</v>
      </c>
    </row>
    <row r="11" spans="1:8">
      <c r="A11" s="21" t="s">
        <v>57</v>
      </c>
      <c r="B11" s="22">
        <v>90616</v>
      </c>
      <c r="C11" s="23">
        <v>6144</v>
      </c>
      <c r="D11" s="23">
        <v>32166</v>
      </c>
      <c r="E11" s="24">
        <f t="shared" si="0"/>
        <v>35.5</v>
      </c>
      <c r="F11" s="23">
        <v>30184</v>
      </c>
      <c r="G11" s="25">
        <f t="shared" si="1"/>
        <v>1982</v>
      </c>
      <c r="H11" s="26">
        <f t="shared" si="2"/>
        <v>6.57</v>
      </c>
    </row>
    <row r="12" spans="1:8">
      <c r="A12" s="21" t="s">
        <v>58</v>
      </c>
      <c r="B12" s="22">
        <v>37760</v>
      </c>
      <c r="C12" s="23">
        <v>2550</v>
      </c>
      <c r="D12" s="23">
        <v>11604</v>
      </c>
      <c r="E12" s="24">
        <f t="shared" si="0"/>
        <v>30.73</v>
      </c>
      <c r="F12" s="23">
        <v>12422</v>
      </c>
      <c r="G12" s="25">
        <f t="shared" si="1"/>
        <v>-818</v>
      </c>
      <c r="H12" s="26">
        <f t="shared" si="2"/>
        <v>-6.59</v>
      </c>
    </row>
    <row r="13" spans="1:8">
      <c r="A13" s="21" t="s">
        <v>59</v>
      </c>
      <c r="B13" s="22">
        <v>8629</v>
      </c>
      <c r="C13" s="23">
        <v>330</v>
      </c>
      <c r="D13" s="23">
        <v>762</v>
      </c>
      <c r="E13" s="24">
        <f t="shared" si="0"/>
        <v>8.83</v>
      </c>
      <c r="F13" s="23">
        <v>1477</v>
      </c>
      <c r="G13" s="25">
        <f t="shared" si="1"/>
        <v>-715</v>
      </c>
      <c r="H13" s="26">
        <f t="shared" si="2"/>
        <v>-48.41</v>
      </c>
    </row>
    <row r="14" spans="1:8">
      <c r="A14" s="21" t="s">
        <v>60</v>
      </c>
      <c r="B14" s="22">
        <v>38627</v>
      </c>
      <c r="C14" s="23">
        <v>2637</v>
      </c>
      <c r="D14" s="23">
        <v>14689</v>
      </c>
      <c r="E14" s="24">
        <f t="shared" si="0"/>
        <v>38.03</v>
      </c>
      <c r="F14" s="23">
        <v>16711</v>
      </c>
      <c r="G14" s="25">
        <f t="shared" si="1"/>
        <v>-2022</v>
      </c>
      <c r="H14" s="26">
        <f t="shared" si="2"/>
        <v>-12.1</v>
      </c>
    </row>
    <row r="15" spans="1:8">
      <c r="A15" s="27" t="s">
        <v>61</v>
      </c>
      <c r="B15" s="22">
        <v>29760</v>
      </c>
      <c r="C15" s="23">
        <v>1144</v>
      </c>
      <c r="D15" s="23">
        <v>6706</v>
      </c>
      <c r="E15" s="24">
        <f t="shared" si="0"/>
        <v>22.53</v>
      </c>
      <c r="F15" s="23">
        <v>8593</v>
      </c>
      <c r="G15" s="25">
        <f t="shared" si="1"/>
        <v>-1887</v>
      </c>
      <c r="H15" s="26">
        <f t="shared" si="2"/>
        <v>-21.96</v>
      </c>
    </row>
    <row r="16" spans="1:8">
      <c r="A16" s="21" t="s">
        <v>62</v>
      </c>
      <c r="B16" s="22">
        <v>7219</v>
      </c>
      <c r="C16" s="23">
        <v>279</v>
      </c>
      <c r="D16" s="23">
        <v>2419</v>
      </c>
      <c r="E16" s="24">
        <f t="shared" si="0"/>
        <v>33.51</v>
      </c>
      <c r="F16" s="23">
        <v>2341</v>
      </c>
      <c r="G16" s="25">
        <f t="shared" si="1"/>
        <v>78</v>
      </c>
      <c r="H16" s="26">
        <f t="shared" si="2"/>
        <v>3.33</v>
      </c>
    </row>
    <row r="17" ht="15" customHeight="1" spans="1:8">
      <c r="A17" s="21" t="s">
        <v>63</v>
      </c>
      <c r="B17" s="22">
        <v>5819</v>
      </c>
      <c r="C17" s="23">
        <v>94</v>
      </c>
      <c r="D17" s="23">
        <v>1193</v>
      </c>
      <c r="E17" s="24">
        <f t="shared" si="0"/>
        <v>20.5</v>
      </c>
      <c r="F17" s="23">
        <v>4641</v>
      </c>
      <c r="G17" s="25">
        <f t="shared" si="1"/>
        <v>-3448</v>
      </c>
      <c r="H17" s="26">
        <f t="shared" si="2"/>
        <v>-74.29</v>
      </c>
    </row>
    <row r="18" spans="1:8">
      <c r="A18" s="21" t="s">
        <v>64</v>
      </c>
      <c r="B18" s="22">
        <v>3034</v>
      </c>
      <c r="C18" s="23">
        <v>0</v>
      </c>
      <c r="D18" s="23">
        <v>770</v>
      </c>
      <c r="E18" s="24">
        <f t="shared" si="0"/>
        <v>25.38</v>
      </c>
      <c r="F18" s="23">
        <v>1980</v>
      </c>
      <c r="G18" s="25">
        <f t="shared" si="1"/>
        <v>-1210</v>
      </c>
      <c r="H18" s="26">
        <f t="shared" si="2"/>
        <v>-61.11</v>
      </c>
    </row>
    <row r="19" ht="16.5" customHeight="1" spans="1:8">
      <c r="A19" s="21" t="s">
        <v>65</v>
      </c>
      <c r="B19" s="22">
        <v>1908</v>
      </c>
      <c r="C19" s="23">
        <v>10</v>
      </c>
      <c r="D19" s="23">
        <v>483</v>
      </c>
      <c r="E19" s="24">
        <f t="shared" si="0"/>
        <v>25.31</v>
      </c>
      <c r="F19" s="23">
        <v>965</v>
      </c>
      <c r="G19" s="25">
        <f t="shared" si="1"/>
        <v>-482</v>
      </c>
      <c r="H19" s="26">
        <f t="shared" si="2"/>
        <v>-49.95</v>
      </c>
    </row>
    <row r="20" ht="15" customHeight="1" spans="1:8">
      <c r="A20" s="21" t="s">
        <v>66</v>
      </c>
      <c r="B20" s="22">
        <v>300</v>
      </c>
      <c r="C20" s="23">
        <v>0</v>
      </c>
      <c r="D20" s="23">
        <v>0</v>
      </c>
      <c r="E20" s="24">
        <f t="shared" si="0"/>
        <v>0</v>
      </c>
      <c r="F20" s="23">
        <v>40</v>
      </c>
      <c r="G20" s="25">
        <f t="shared" si="1"/>
        <v>-40</v>
      </c>
      <c r="H20" s="26">
        <f t="shared" si="2"/>
        <v>-100</v>
      </c>
    </row>
    <row r="21" ht="15" customHeight="1" spans="1:8">
      <c r="A21" s="21" t="s">
        <v>67</v>
      </c>
      <c r="B21" s="22">
        <v>9157</v>
      </c>
      <c r="C21" s="23">
        <v>64</v>
      </c>
      <c r="D21" s="23">
        <v>1220</v>
      </c>
      <c r="E21" s="24">
        <f t="shared" si="0"/>
        <v>13.32</v>
      </c>
      <c r="F21" s="23">
        <v>2408</v>
      </c>
      <c r="G21" s="25">
        <f t="shared" si="1"/>
        <v>-1188</v>
      </c>
      <c r="H21" s="26">
        <f t="shared" si="2"/>
        <v>-49.34</v>
      </c>
    </row>
    <row r="22" ht="15" customHeight="1" spans="1:8">
      <c r="A22" s="21" t="s">
        <v>68</v>
      </c>
      <c r="B22" s="22">
        <v>15730</v>
      </c>
      <c r="C22" s="23">
        <v>1047</v>
      </c>
      <c r="D22" s="23">
        <v>5498</v>
      </c>
      <c r="E22" s="24">
        <f t="shared" si="0"/>
        <v>34.95</v>
      </c>
      <c r="F22" s="23">
        <v>5838</v>
      </c>
      <c r="G22" s="25">
        <f t="shared" si="1"/>
        <v>-340</v>
      </c>
      <c r="H22" s="26">
        <f t="shared" si="2"/>
        <v>-5.82</v>
      </c>
    </row>
    <row r="23" ht="15" customHeight="1" spans="1:8">
      <c r="A23" s="21" t="s">
        <v>69</v>
      </c>
      <c r="B23" s="22">
        <v>4714</v>
      </c>
      <c r="C23" s="23">
        <v>284</v>
      </c>
      <c r="D23" s="23">
        <v>1273</v>
      </c>
      <c r="E23" s="24">
        <f t="shared" si="0"/>
        <v>27</v>
      </c>
      <c r="F23" s="23">
        <v>3479</v>
      </c>
      <c r="G23" s="25">
        <f t="shared" si="1"/>
        <v>-2206</v>
      </c>
      <c r="H23" s="26">
        <f t="shared" si="2"/>
        <v>-63.41</v>
      </c>
    </row>
    <row r="24" ht="15" customHeight="1" spans="1:8">
      <c r="A24" s="21" t="s">
        <v>70</v>
      </c>
      <c r="B24" s="22">
        <v>4500</v>
      </c>
      <c r="C24" s="23">
        <v>0</v>
      </c>
      <c r="D24" s="23"/>
      <c r="E24" s="24">
        <f t="shared" si="0"/>
        <v>0</v>
      </c>
      <c r="F24" s="23"/>
      <c r="G24" s="25">
        <f t="shared" si="1"/>
        <v>0</v>
      </c>
      <c r="H24" s="26" t="str">
        <f t="shared" si="2"/>
        <v> </v>
      </c>
    </row>
    <row r="25" ht="15" customHeight="1" spans="1:8">
      <c r="A25" s="21" t="s">
        <v>71</v>
      </c>
      <c r="B25" s="28">
        <v>13576</v>
      </c>
      <c r="C25" s="23">
        <v>0</v>
      </c>
      <c r="D25" s="23">
        <v>9368</v>
      </c>
      <c r="E25" s="24">
        <f t="shared" si="0"/>
        <v>69</v>
      </c>
      <c r="F25" s="23">
        <v>12476</v>
      </c>
      <c r="G25" s="25">
        <f t="shared" si="1"/>
        <v>-3108</v>
      </c>
      <c r="H25" s="26">
        <f t="shared" si="2"/>
        <v>-24.91</v>
      </c>
    </row>
    <row r="26" ht="15" customHeight="1" spans="1:8">
      <c r="A26" s="29" t="s">
        <v>72</v>
      </c>
      <c r="B26" s="30">
        <f>SUM(B5:B25)</f>
        <v>423581</v>
      </c>
      <c r="C26" s="23">
        <v>24893</v>
      </c>
      <c r="D26" s="30">
        <v>144634</v>
      </c>
      <c r="E26" s="31">
        <f t="shared" si="0"/>
        <v>34.15</v>
      </c>
      <c r="F26" s="23">
        <v>169557</v>
      </c>
      <c r="G26" s="30">
        <f t="shared" si="1"/>
        <v>-24923</v>
      </c>
      <c r="H26" s="32">
        <f t="shared" si="2"/>
        <v>-14.7</v>
      </c>
    </row>
    <row r="27" ht="15" customHeight="1" spans="1:8">
      <c r="A27" s="29" t="s">
        <v>73</v>
      </c>
      <c r="B27" s="30">
        <v>308782</v>
      </c>
      <c r="C27" s="23">
        <v>1197</v>
      </c>
      <c r="D27" s="23">
        <v>151607</v>
      </c>
      <c r="E27" s="31">
        <f t="shared" si="0"/>
        <v>49.1</v>
      </c>
      <c r="F27" s="23">
        <v>143170</v>
      </c>
      <c r="G27" s="30">
        <f t="shared" si="1"/>
        <v>8437</v>
      </c>
      <c r="H27" s="32">
        <f t="shared" si="2"/>
        <v>5.89</v>
      </c>
    </row>
    <row r="28" spans="1:8">
      <c r="A28" s="29" t="s">
        <v>74</v>
      </c>
      <c r="B28" s="30">
        <f>B26+B27</f>
        <v>732363</v>
      </c>
      <c r="C28" s="30">
        <f>C27+C26</f>
        <v>26090</v>
      </c>
      <c r="D28" s="30">
        <f>D27+D26</f>
        <v>296241</v>
      </c>
      <c r="E28" s="31">
        <f t="shared" si="0"/>
        <v>40.45</v>
      </c>
      <c r="F28" s="30">
        <f>F26+F27</f>
        <v>312727</v>
      </c>
      <c r="G28" s="30">
        <f t="shared" si="1"/>
        <v>-16486</v>
      </c>
      <c r="H28" s="32">
        <f t="shared" si="2"/>
        <v>-5.27</v>
      </c>
    </row>
    <row r="29" s="1" customFormat="1" spans="1:104">
      <c r="A29" s="33"/>
      <c r="B29" s="34"/>
      <c r="C29" s="34"/>
      <c r="D29" s="34"/>
      <c r="E29" s="34"/>
      <c r="F29" s="34"/>
      <c r="G29" s="34"/>
      <c r="H29" s="35"/>
      <c r="I29" s="35"/>
      <c r="J29" s="6"/>
      <c r="K29" s="6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</row>
    <row r="30" s="1" customFormat="1" ht="22" customHeight="1" spans="1:104">
      <c r="A30" s="34"/>
      <c r="B30" s="34"/>
      <c r="C30" s="34"/>
      <c r="D30" s="34"/>
      <c r="E30" s="34"/>
      <c r="F30" s="34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pans="2:11">
      <c r="B31" s="36"/>
      <c r="E31" s="37"/>
      <c r="J31" s="35"/>
      <c r="K31" s="35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  <row r="4916" spans="5:5">
      <c r="E4916" s="38"/>
    </row>
    <row r="4917" spans="5:5">
      <c r="E4917" s="38"/>
    </row>
    <row r="4918" spans="5:5">
      <c r="E4918" s="38"/>
    </row>
    <row r="4919" spans="5:5">
      <c r="E4919" s="38"/>
    </row>
    <row r="4920" spans="5:5">
      <c r="E4920" s="38"/>
    </row>
    <row r="4921" spans="5:5">
      <c r="E4921" s="38"/>
    </row>
    <row r="4922" spans="5:5">
      <c r="E4922" s="38"/>
    </row>
    <row r="4923" spans="5:5">
      <c r="E4923" s="38"/>
    </row>
    <row r="4924" spans="5:5">
      <c r="E4924" s="38"/>
    </row>
    <row r="4925" spans="5:5">
      <c r="E4925" s="38"/>
    </row>
    <row r="4926" spans="5:5">
      <c r="E4926" s="38"/>
    </row>
    <row r="4927" spans="5:5">
      <c r="E4927" s="38"/>
    </row>
    <row r="4928" spans="5:5">
      <c r="E4928" s="38"/>
    </row>
    <row r="4929" spans="5:5">
      <c r="E4929" s="38"/>
    </row>
    <row r="4930" spans="5:5">
      <c r="E4930" s="38"/>
    </row>
    <row r="4931" spans="5:5">
      <c r="E4931" s="38"/>
    </row>
    <row r="4932" spans="5:5">
      <c r="E4932" s="38"/>
    </row>
    <row r="4933" spans="5:5">
      <c r="E4933" s="38"/>
    </row>
    <row r="4934" spans="5:5">
      <c r="E4934" s="38"/>
    </row>
    <row r="4935" spans="5:5">
      <c r="E4935" s="38"/>
    </row>
    <row r="4936" spans="5:5">
      <c r="E4936" s="38"/>
    </row>
    <row r="4937" spans="5:5">
      <c r="E4937" s="38"/>
    </row>
    <row r="4938" spans="5:5">
      <c r="E4938" s="38"/>
    </row>
    <row r="4939" spans="5:5">
      <c r="E4939" s="38"/>
    </row>
    <row r="4940" spans="5:5">
      <c r="E4940" s="38"/>
    </row>
    <row r="4941" spans="5:5">
      <c r="E4941" s="38"/>
    </row>
    <row r="4942" spans="5:5">
      <c r="E4942" s="38"/>
    </row>
    <row r="4943" spans="5:5">
      <c r="E4943" s="38"/>
    </row>
    <row r="4944" spans="5:5">
      <c r="E4944" s="38"/>
    </row>
    <row r="4945" spans="5:5">
      <c r="E4945" s="38"/>
    </row>
    <row r="4946" spans="5:5">
      <c r="E4946" s="38"/>
    </row>
    <row r="4947" spans="5:5">
      <c r="E4947" s="38"/>
    </row>
    <row r="4948" spans="5:5">
      <c r="E4948" s="38"/>
    </row>
    <row r="4949" spans="5:5">
      <c r="E4949" s="38"/>
    </row>
    <row r="4950" spans="5:5">
      <c r="E4950" s="38"/>
    </row>
    <row r="4951" spans="5:5">
      <c r="E4951" s="38"/>
    </row>
    <row r="4952" spans="5:5">
      <c r="E4952" s="38"/>
    </row>
    <row r="4953" spans="5:5">
      <c r="E4953" s="38"/>
    </row>
    <row r="4954" spans="5:5">
      <c r="E4954" s="38"/>
    </row>
    <row r="4955" spans="5:5">
      <c r="E4955" s="38"/>
    </row>
    <row r="4956" spans="5:5">
      <c r="E4956" s="38"/>
    </row>
    <row r="4957" spans="5:5">
      <c r="E4957" s="38"/>
    </row>
    <row r="4958" spans="5:5">
      <c r="E4958" s="38"/>
    </row>
    <row r="4959" spans="5:5">
      <c r="E4959" s="38"/>
    </row>
    <row r="4960" spans="5:5">
      <c r="E4960" s="38"/>
    </row>
    <row r="4961" spans="5:5">
      <c r="E4961" s="38"/>
    </row>
    <row r="4962" spans="5:5">
      <c r="E4962" s="38"/>
    </row>
    <row r="4963" spans="5:5">
      <c r="E4963" s="38"/>
    </row>
    <row r="4964" spans="5:5">
      <c r="E4964" s="38"/>
    </row>
    <row r="4965" spans="5:5">
      <c r="E4965" s="38"/>
    </row>
    <row r="4966" spans="5:5">
      <c r="E4966" s="38"/>
    </row>
    <row r="4967" spans="5:5">
      <c r="E4967" s="38"/>
    </row>
    <row r="4968" spans="5:5">
      <c r="E4968" s="3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1997-12-30T07:52:00Z</dcterms:created>
  <cp:lastPrinted>2019-01-12T06:03:00Z</cp:lastPrinted>
  <dcterms:modified xsi:type="dcterms:W3CDTF">2026-05-25T01:39:22Z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  <property fmtid="{D5CDD505-2E9C-101B-9397-08002B2CF9AE}" pid="4" name="CalculationRule">
    <vt:i4>0</vt:i4>
  </property>
</Properties>
</file>