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收入!$A$4:$DA$4</definedName>
    <definedName name="Database" localSheetId="3">支出!$A$4:$H$30</definedName>
    <definedName name="_xlnm._FilterDatabase" localSheetId="3" hidden="1">支出!$A$3:$DB$3</definedName>
  </definedNames>
  <calcPr calcId="144525" fullPrecision="0"/>
</workbook>
</file>

<file path=xl/sharedStrings.xml><?xml version="1.0" encoding="utf-8"?>
<sst xmlns="http://schemas.openxmlformats.org/spreadsheetml/2006/main" count="78" uniqueCount="76">
  <si>
    <t>威海市环翠区</t>
  </si>
  <si>
    <t>二O二五年九月财政收支执行情况表</t>
  </si>
  <si>
    <t>环翠区财政局</t>
  </si>
  <si>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9</t>
    </r>
    <r>
      <rPr>
        <sz val="20"/>
        <rFont val="宋体"/>
        <charset val="134"/>
      </rPr>
      <t>月预算收入执行情况表</t>
    </r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</si>
  <si>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</si>
  <si>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</si>
  <si>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</si>
  <si>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</si>
  <si>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</si>
  <si>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</si>
  <si>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</si>
  <si>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</si>
  <si>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</si>
  <si>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</si>
  <si>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</si>
  <si>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</si>
  <si>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</si>
  <si>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</si>
  <si>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</si>
  <si>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</si>
  <si>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</si>
  <si>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</si>
  <si>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</si>
  <si>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</si>
  <si>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</si>
  <si>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</si>
  <si>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</si>
  <si>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</si>
  <si>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</si>
  <si>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</si>
  <si>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</si>
  <si>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</si>
  <si>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</si>
  <si>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</si>
  <si>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</si>
  <si>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</si>
  <si>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</si>
  <si>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</si>
  <si>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</si>
  <si>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</si>
  <si>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9</t>
    </r>
    <r>
      <rPr>
        <sz val="20"/>
        <rFont val="宋体"/>
        <charset val="134"/>
      </rPr>
      <t>月预算支出执行情况表</t>
    </r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</si>
  <si>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</si>
  <si>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</si>
  <si>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</si>
  <si>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</si>
  <si>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</si>
  <si>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</si>
  <si>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r>
      <rPr>
        <sz val="12"/>
        <rFont val="宋体"/>
        <charset val="134"/>
      </rPr>
      <t>较上年同期增减</t>
    </r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</si>
  <si>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</si>
  <si>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</si>
  <si>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</si>
  <si>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</si>
  <si>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</si>
  <si>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</si>
  <si>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</si>
  <si>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</si>
  <si>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</si>
  <si>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</si>
  <si>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</si>
  <si>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</si>
  <si>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</si>
  <si>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</si>
  <si>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</si>
  <si>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</si>
  <si>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</si>
  <si>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</si>
  <si>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</si>
  <si>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</si>
  <si>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</si>
  <si>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</si>
  <si>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</si>
  <si>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二十二、债务付息支出</t>
  </si>
  <si>
    <t>二十三、其他支出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</si>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</sst>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5">
    <numFmt numFmtId="176" formatCode="0.00_ "/>
    <numFmt numFmtId="177" formatCode="#,##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8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43" formatCode="_ * #,##0.00_ ;_ * \-#,##0.00_ ;_ * &quot;-&quot;??_ ;_ @_ "/>
    <numFmt numFmtId="179" formatCode="&quot;\&quot;#,##0;&quot;\&quot;&quot;\&quot;&quot;\&quot;&quot;\&quot;&quot;\&quot;&quot;\&quot;&quot;\&quot;&quot;\&quot;&quot;\&quot;&quot;\&quot;&quot;\&quot;&quot;\&quot;\-#,##0"/>
    <numFmt numFmtId="180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1" formatCode="&quot;\&quot;#,##0;[Red]&quot;\&quot;&quot;\&quot;&quot;\&quot;&quot;\&quot;&quot;\&quot;&quot;\&quot;&quot;\&quot;&quot;\&quot;&quot;\&quot;&quot;\&quot;&quot;\&quot;&quot;\&quot;\-#,##0"/>
    <numFmt numFmtId="182" formatCode="0.0%"/>
    <numFmt numFmtId="183" formatCode="0_ "/>
    <numFmt numFmtId="184" formatCode="#,##0.00000_ "/>
    <numFmt numFmtId="185" formatCode="#,##0.00_ "/>
    <numFmt numFmtId="186" formatCode="0.0000%"/>
  </numFmts>
  <fonts count="44">
    <font>
      <sz val="12"/>
      <name val="宋体"/>
      <charset val="134"/>
    </font>
    <font>
      <sz val="12"/>
      <name val="Times New Roman"/>
      <charset val="134"/>
    </font>
    <font>
      <sz val="20"/>
      <name val="Times New Roman"/>
      <charset val="134"/>
    </font>
    <font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sz val="10"/>
      <name val="BERNHARD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17"/>
      <name val="宋体"/>
      <charset val="134"/>
    </font>
    <font>
      <b/>
      <sz val="18"/>
      <color theme="3"/>
      <name val="宋体"/>
      <charset val="134"/>
      <scheme val="minor"/>
    </font>
    <font>
      <sz val="1"/>
      <color indexed="8"/>
      <name val="Courier"/>
      <charset val="134"/>
    </font>
    <font>
      <sz val="11"/>
      <color indexed="20"/>
      <name val="宋体"/>
      <charset val="134"/>
    </font>
    <font>
      <sz val="10"/>
      <name val="Helv"/>
      <charset val="134"/>
    </font>
    <font>
      <sz val="7"/>
      <name val="Small Fonts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16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"/>
      <color indexed="8"/>
      <name val="Courier"/>
      <charset val="134"/>
    </font>
    <font>
      <sz val="10"/>
      <name val="Arial"/>
      <charset val="134"/>
    </font>
    <font>
      <sz val="10"/>
      <name val="Arabic Transparent"/>
      <charset val="178"/>
    </font>
    <font>
      <sz val="8"/>
      <name val="Helv"/>
      <charset val="134"/>
    </font>
    <font>
      <u/>
      <sz val="12"/>
      <color indexed="12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24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11" fillId="15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>
      <protection locked="0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3" borderId="6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36" fillId="3" borderId="7" applyNumberFormat="0" applyAlignment="0" applyProtection="0">
      <alignment vertical="center"/>
    </xf>
    <xf numFmtId="0" fontId="0" fillId="0" borderId="0"/>
    <xf numFmtId="0" fontId="37" fillId="27" borderId="13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7" fillId="0" borderId="0">
      <protection locked="0"/>
    </xf>
    <xf numFmtId="0" fontId="13" fillId="3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0" borderId="0">
      <protection locked="0"/>
    </xf>
    <xf numFmtId="0" fontId="13" fillId="30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" fillId="0" borderId="0"/>
    <xf numFmtId="0" fontId="12" fillId="0" borderId="0"/>
    <xf numFmtId="0" fontId="29" fillId="0" borderId="0"/>
    <xf numFmtId="0" fontId="12" fillId="0" borderId="0"/>
    <xf numFmtId="0" fontId="27" fillId="0" borderId="0">
      <protection locked="0"/>
    </xf>
    <xf numFmtId="0" fontId="27" fillId="0" borderId="0">
      <protection locked="0"/>
    </xf>
    <xf numFmtId="180" fontId="1" fillId="0" borderId="0" applyFont="0" applyFill="0" applyBorder="0" applyAlignment="0" applyProtection="0"/>
    <xf numFmtId="0" fontId="29" fillId="0" borderId="0"/>
    <xf numFmtId="0" fontId="38" fillId="0" borderId="0">
      <protection locked="0"/>
    </xf>
    <xf numFmtId="0" fontId="38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27" fillId="0" borderId="0">
      <protection locked="0"/>
    </xf>
    <xf numFmtId="0" fontId="40" fillId="0" borderId="0" applyNumberFormat="0">
      <alignment horizontal="right"/>
    </xf>
    <xf numFmtId="37" fontId="30" fillId="0" borderId="0"/>
    <xf numFmtId="0" fontId="39" fillId="0" borderId="0"/>
    <xf numFmtId="0" fontId="27" fillId="0" borderId="0">
      <protection locked="0"/>
    </xf>
    <xf numFmtId="38" fontId="41" fillId="0" borderId="0"/>
    <xf numFmtId="0" fontId="27" fillId="0" borderId="14">
      <protection locked="0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0" fillId="0" borderId="0"/>
    <xf numFmtId="0" fontId="43" fillId="0" borderId="0" applyFill="0"/>
    <xf numFmtId="0" fontId="0" fillId="0" borderId="0">
      <alignment vertical="center"/>
    </xf>
  </cellStyleXfs>
  <cellXfs count="69">
    <xf numFmtId="0" fontId="0" fillId="0" borderId="0" xfId="0"/>
    <xf numFmtId="0" fontId="0" fillId="0" borderId="0" xfId="0" applyFont="1" applyFill="1" applyBorder="1" applyAlignment="1">
      <alignment vertical="center"/>
    </xf>
    <xf numFmtId="49" fontId="1" fillId="0" borderId="0" xfId="0" applyNumberFormat="1" applyFont="1" applyFill="1"/>
    <xf numFmtId="3" fontId="1" fillId="0" borderId="0" xfId="0" applyNumberFormat="1" applyFont="1" applyFill="1"/>
    <xf numFmtId="177" fontId="1" fillId="0" borderId="0" xfId="0" applyNumberFormat="1" applyFont="1" applyFill="1"/>
    <xf numFmtId="4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1" fontId="0" fillId="0" borderId="5" xfId="0" applyNumberFormat="1" applyFont="1" applyFill="1" applyBorder="1"/>
    <xf numFmtId="0" fontId="4" fillId="0" borderId="5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183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/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183" fontId="1" fillId="0" borderId="4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0" fillId="0" borderId="0" xfId="102" applyFont="1" applyFill="1" applyAlignment="1">
      <alignment horizontal="left"/>
    </xf>
    <xf numFmtId="0" fontId="1" fillId="0" borderId="0" xfId="102" applyFont="1" applyFill="1" applyAlignment="1">
      <alignment horizontal="left"/>
    </xf>
    <xf numFmtId="0" fontId="1" fillId="0" borderId="0" xfId="102" applyFont="1" applyFill="1" applyBorder="1" applyAlignment="1"/>
    <xf numFmtId="184" fontId="1" fillId="0" borderId="0" xfId="0" applyNumberFormat="1" applyFont="1" applyFill="1"/>
    <xf numFmtId="176" fontId="1" fillId="0" borderId="0" xfId="0" applyNumberFormat="1" applyFont="1" applyFill="1" applyBorder="1"/>
    <xf numFmtId="176" fontId="1" fillId="0" borderId="0" xfId="0" applyNumberFormat="1" applyFont="1" applyFill="1"/>
    <xf numFmtId="185" fontId="4" fillId="0" borderId="0" xfId="100" applyNumberFormat="1" applyFont="1" applyFill="1" applyBorder="1" applyAlignment="1" applyProtection="1">
      <alignment vertical="center" wrapText="1"/>
      <protection locked="0"/>
    </xf>
    <xf numFmtId="4" fontId="1" fillId="0" borderId="0" xfId="0" applyNumberFormat="1" applyFont="1" applyFill="1" applyBorder="1"/>
    <xf numFmtId="49" fontId="0" fillId="0" borderId="0" xfId="0" applyNumberFormat="1" applyFont="1" applyFill="1"/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/>
    <xf numFmtId="177" fontId="1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76" fontId="4" fillId="0" borderId="5" xfId="0" applyNumberFormat="1" applyFont="1" applyFill="1" applyBorder="1" applyAlignment="1">
      <alignment horizontal="center"/>
    </xf>
    <xf numFmtId="183" fontId="4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183" fontId="1" fillId="0" borderId="1" xfId="0" applyNumberFormat="1" applyFont="1" applyFill="1" applyBorder="1" applyAlignment="1">
      <alignment horizontal="center"/>
    </xf>
    <xf numFmtId="183" fontId="4" fillId="0" borderId="1" xfId="0" applyNumberFormat="1" applyFont="1" applyFill="1" applyBorder="1" applyAlignment="1">
      <alignment horizontal="center"/>
    </xf>
    <xf numFmtId="183" fontId="1" fillId="0" borderId="5" xfId="0" applyNumberFormat="1" applyFont="1" applyFill="1" applyBorder="1" applyAlignment="1">
      <alignment horizontal="center"/>
    </xf>
    <xf numFmtId="49" fontId="6" fillId="0" borderId="5" xfId="0" applyNumberFormat="1" applyFont="1" applyFill="1" applyBorder="1"/>
    <xf numFmtId="183" fontId="4" fillId="0" borderId="2" xfId="0" applyNumberFormat="1" applyFont="1" applyFill="1" applyBorder="1" applyAlignment="1">
      <alignment horizontal="center"/>
    </xf>
    <xf numFmtId="182" fontId="1" fillId="0" borderId="0" xfId="11" applyNumberFormat="1" applyFont="1" applyFill="1" applyAlignment="1"/>
    <xf numFmtId="186" fontId="1" fillId="0" borderId="0" xfId="11" applyNumberFormat="1" applyFont="1" applyFill="1" applyAlignment="1"/>
    <xf numFmtId="0" fontId="0" fillId="0" borderId="0" xfId="101">
      <alignment vertical="center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31" fontId="2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12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Currency_1995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F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输出" xfId="25" builtinId="21"/>
    <cellStyle name="Moneda [0]_10 AVERIAS MASIVAS + ANT" xfId="26"/>
    <cellStyle name="60% - 强调文字颜色 4" xfId="27" builtinId="44"/>
    <cellStyle name="计算" xfId="28" builtinId="22"/>
    <cellStyle name="常规_2017年公共财政预算收入分系统预计1.3" xfId="29"/>
    <cellStyle name="检查单元格" xfId="30" builtinId="23"/>
    <cellStyle name="强调文字颜色 2" xfId="31" builtinId="33"/>
    <cellStyle name="好_1月份分级表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好_4月分级表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F2" xfId="51"/>
    <cellStyle name="60% - 强调文字颜色 5" xfId="52" builtinId="48"/>
    <cellStyle name="强调文字颜色 6" xfId="53" builtinId="49"/>
    <cellStyle name="40% - 强调文字颜色 6" xfId="54" builtinId="51"/>
    <cellStyle name="F3" xfId="55"/>
    <cellStyle name="60% - 强调文字颜色 6" xfId="56" builtinId="52"/>
    <cellStyle name="差_9月分级表" xfId="57"/>
    <cellStyle name=" 1" xfId="58"/>
    <cellStyle name="Comma0 - Modelo1" xfId="59"/>
    <cellStyle name="Comma0 - Style1" xfId="60"/>
    <cellStyle name="Comma1 - Modelo2" xfId="61"/>
    <cellStyle name="F4" xfId="62"/>
    <cellStyle name="Dia" xfId="63"/>
    <cellStyle name="Currency [0]_1995" xfId="64"/>
    <cellStyle name="Comma1 - Style2" xfId="65"/>
    <cellStyle name="Encabez1" xfId="66"/>
    <cellStyle name="Encabez2" xfId="67"/>
    <cellStyle name="F6" xfId="68"/>
    <cellStyle name="F7" xfId="69"/>
    <cellStyle name="F8" xfId="70"/>
    <cellStyle name="Fijo" xfId="71"/>
    <cellStyle name="Financiero" xfId="72"/>
    <cellStyle name="Millares [0]_10 AVERIAS MASIVAS + ANT" xfId="73"/>
    <cellStyle name="Millares_10 AVERIAS MASIVAS + ANT" xfId="74"/>
    <cellStyle name="Moneda_10 AVERIAS MASIVAS + ANT" xfId="75"/>
    <cellStyle name="Monetario" xfId="76"/>
    <cellStyle name="MS_Arabic" xfId="77"/>
    <cellStyle name="no dec" xfId="78"/>
    <cellStyle name="Normal_1997" xfId="79"/>
    <cellStyle name="Porcentaje" xfId="80"/>
    <cellStyle name="RM" xfId="81"/>
    <cellStyle name="Total" xfId="82"/>
    <cellStyle name="差_10月分级表" xfId="83"/>
    <cellStyle name="差_11月分级表" xfId="84"/>
    <cellStyle name="差_12月分级表" xfId="85"/>
    <cellStyle name="差_1月份分级表" xfId="86"/>
    <cellStyle name="差_2月分级表" xfId="87"/>
    <cellStyle name="差_3月份分级表" xfId="88"/>
    <cellStyle name="差_4月分级表" xfId="89"/>
    <cellStyle name="差_5月分级表" xfId="90"/>
    <cellStyle name="差_6月分级表" xfId="91"/>
    <cellStyle name="差_7月分级表" xfId="92"/>
    <cellStyle name="差_8月分级表" xfId="93"/>
    <cellStyle name="差_威海市财政收支月报2019年1月（报市委、市政府）" xfId="94"/>
    <cellStyle name="差_威海市财政收支月报2019年2月（报市委、市政府）" xfId="95"/>
    <cellStyle name="常规 2" xfId="96"/>
    <cellStyle name="常规 11 3 2" xfId="97"/>
    <cellStyle name="常规 4" xfId="98"/>
    <cellStyle name="常规_2003年市直地方预算表" xfId="99"/>
    <cellStyle name="常规_2003年文登地方预算表" xfId="100"/>
    <cellStyle name="常规_2014年10月企业纳税情况表（汇总）" xfId="101"/>
    <cellStyle name="常规_2018年2月乡镇收入（初稿）" xfId="102"/>
    <cellStyle name="超级链接" xfId="103"/>
    <cellStyle name="好_10月分级表" xfId="104"/>
    <cellStyle name="好_11月分级表" xfId="105"/>
    <cellStyle name="好_12月分级表" xfId="106"/>
    <cellStyle name="好_2月分级表" xfId="107"/>
    <cellStyle name="好_3月份分级表" xfId="108"/>
    <cellStyle name="好_5月分级表" xfId="109"/>
    <cellStyle name="好_6月分级表" xfId="110"/>
    <cellStyle name="好_7月分级表" xfId="111"/>
    <cellStyle name="好_8月分级表" xfId="112"/>
    <cellStyle name="好_9月分级表" xfId="113"/>
    <cellStyle name="好_威海市财政收支月报2019年1月（报市委、市政府）" xfId="114"/>
    <cellStyle name="好_威海市财政收支月报2019年2月（报市委、市政府）" xfId="115"/>
    <cellStyle name="普通_car" xfId="116"/>
    <cellStyle name="千分位[0]_car" xfId="117"/>
    <cellStyle name="千分位_car" xfId="118"/>
    <cellStyle name="千位[0]_car" xfId="119"/>
    <cellStyle name="千位_car" xfId="120"/>
    <cellStyle name="常规_分部门收入可比口径" xfId="121"/>
    <cellStyle name="常规 3" xfId="122"/>
    <cellStyle name="常规 2 2" xfId="123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00B050"/>
  </sheetPr>
  <dimension ref="A1:L11"/>
  <sheetViews>
    <sheetView showZeros="0" tabSelected="1" workbookViewId="0">
      <selection activeCell="C10" sqref="C10:J10"/>
    </sheetView>
  </sheetViews>
  <sheetFormatPr defaultColWidth="9" defaultRowHeight="20.15" customHeight="1"/>
  <cols>
    <col min="1" max="1" width="13" style="59" customWidth="1"/>
    <col min="2" max="2" width="6.25833333333333" style="59" customWidth="1"/>
    <col min="3" max="3" width="5.725" style="60" customWidth="1"/>
    <col min="4" max="4" width="6.58333333333333" style="61" customWidth="1"/>
    <col min="5" max="5" width="9" style="61"/>
    <col min="6" max="6" width="9" style="62"/>
    <col min="7" max="7" width="9" style="60"/>
    <col min="8" max="8" width="27.7916666666667" style="63" customWidth="1"/>
    <col min="9" max="9" width="9" style="63" customWidth="1"/>
    <col min="10" max="10" width="6" style="63" customWidth="1"/>
    <col min="11" max="16384" width="9" style="59"/>
  </cols>
  <sheetData>
    <row r="1" customHeight="1" spans="1:12">
      <c r="A1" s="64"/>
      <c r="K1" s="68"/>
      <c r="L1" s="68"/>
    </row>
    <row r="6" ht="48" customHeight="1" spans="3:10">
      <c r="C6" s="65" t="s">
        <v>0</v>
      </c>
      <c r="D6" s="65"/>
      <c r="E6" s="65"/>
      <c r="F6" s="65"/>
      <c r="G6" s="65"/>
      <c r="H6" s="65"/>
      <c r="I6" s="65"/>
      <c r="J6" s="65"/>
    </row>
    <row r="7" ht="38.25" spans="3:10">
      <c r="C7" s="65" t="s">
        <v>1</v>
      </c>
      <c r="D7" s="65"/>
      <c r="E7" s="65"/>
      <c r="F7" s="65"/>
      <c r="G7" s="65"/>
      <c r="H7" s="65"/>
      <c r="I7" s="65"/>
      <c r="J7" s="65"/>
    </row>
    <row r="8" s="58" customFormat="1" ht="14.25"/>
    <row r="9" s="58" customFormat="1" ht="48" customHeight="1"/>
    <row r="10" ht="51" customHeight="1" spans="3:10">
      <c r="C10" s="66" t="s">
        <v>2</v>
      </c>
      <c r="D10" s="66"/>
      <c r="E10" s="66"/>
      <c r="F10" s="66"/>
      <c r="G10" s="66"/>
      <c r="H10" s="66"/>
      <c r="I10" s="66"/>
      <c r="J10" s="66"/>
    </row>
    <row r="11" ht="26.25" spans="3:10">
      <c r="C11" s="67">
        <v>45960</v>
      </c>
      <c r="D11" s="67"/>
      <c r="E11" s="67"/>
      <c r="F11" s="67"/>
      <c r="G11" s="67"/>
      <c r="H11" s="67"/>
      <c r="I11" s="67"/>
      <c r="J11" s="67"/>
    </row>
  </sheetData>
  <mergeCells count="5">
    <mergeCell ref="K1:L1"/>
    <mergeCell ref="C6:J6"/>
    <mergeCell ref="C7:J7"/>
    <mergeCell ref="C10:J10"/>
    <mergeCell ref="C11:J11"/>
  </mergeCells>
  <printOptions horizontalCentered="1"/>
  <pageMargins left="0.826388888888889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00B050"/>
  </sheetPr>
  <dimension ref="A1:DA4915"/>
  <sheetViews>
    <sheetView showGridLines="0" showZeros="0" workbookViewId="0">
      <selection activeCell="E9" sqref="E9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0" width="9" style="6" customWidth="1"/>
    <col min="11" max="11" width="14.3333333333333" style="6" customWidth="1"/>
    <col min="12" max="12" width="9" style="6" customWidth="1"/>
    <col min="13" max="13" width="9" style="6"/>
    <col min="14" max="14" width="25.25" style="6" customWidth="1"/>
    <col min="15" max="16384" width="9" style="6"/>
  </cols>
  <sheetData>
    <row r="1" ht="37.5" customHeight="1" spans="1:8">
      <c r="A1" s="7" t="s">
        <v>3</v>
      </c>
      <c r="B1" s="8"/>
      <c r="C1" s="8"/>
      <c r="D1" s="8"/>
      <c r="E1" s="8"/>
      <c r="F1" s="8"/>
      <c r="G1" s="8"/>
      <c r="H1" s="8"/>
    </row>
    <row r="2" ht="14.25" spans="1:8">
      <c r="A2" s="41" t="s">
        <v>4</v>
      </c>
      <c r="H2" s="38" t="s">
        <v>5</v>
      </c>
    </row>
    <row r="3" ht="20.25" customHeight="1" spans="1:8">
      <c r="A3" s="10" t="s">
        <v>6</v>
      </c>
      <c r="B3" s="12" t="s">
        <v>7</v>
      </c>
      <c r="C3" s="42" t="s">
        <v>8</v>
      </c>
      <c r="D3" s="19" t="s">
        <v>9</v>
      </c>
      <c r="E3" s="43"/>
      <c r="F3" s="43"/>
      <c r="G3" s="43"/>
      <c r="H3" s="43"/>
    </row>
    <row r="4" ht="21" customHeight="1" spans="1:8">
      <c r="A4" s="17"/>
      <c r="B4" s="18"/>
      <c r="C4" s="44"/>
      <c r="D4" s="11" t="s">
        <v>10</v>
      </c>
      <c r="E4" s="20" t="s">
        <v>11</v>
      </c>
      <c r="F4" s="12" t="s">
        <v>12</v>
      </c>
      <c r="G4" s="19" t="s">
        <v>13</v>
      </c>
      <c r="H4" s="20" t="s">
        <v>14</v>
      </c>
    </row>
    <row r="5" spans="1:8">
      <c r="A5" s="45" t="s">
        <v>15</v>
      </c>
      <c r="B5" s="46">
        <f>B6+B21</f>
        <v>448295</v>
      </c>
      <c r="C5" s="47">
        <v>23013</v>
      </c>
      <c r="D5" s="47">
        <v>360286</v>
      </c>
      <c r="E5" s="48">
        <f t="shared" ref="E5:E29" si="0">IF(B5&lt;&gt;0,D5/B5*100," ")</f>
        <v>80.37</v>
      </c>
      <c r="F5" s="47">
        <v>348230</v>
      </c>
      <c r="G5" s="49">
        <f>G6+G21</f>
        <v>12056</v>
      </c>
      <c r="H5" s="48">
        <f t="shared" ref="H5:H29" si="1">IF(F5&lt;&gt;0,G5/F5*100," ")</f>
        <v>3.46</v>
      </c>
    </row>
    <row r="6" ht="19" customHeight="1" spans="1:9">
      <c r="A6" s="50" t="s">
        <v>16</v>
      </c>
      <c r="B6" s="51">
        <v>392200</v>
      </c>
      <c r="C6" s="47">
        <v>19585</v>
      </c>
      <c r="D6" s="52">
        <v>302444</v>
      </c>
      <c r="E6" s="48">
        <f t="shared" si="0"/>
        <v>77.11</v>
      </c>
      <c r="F6" s="52">
        <v>294141</v>
      </c>
      <c r="G6" s="49">
        <f>SUM(G7:G20)</f>
        <v>8303</v>
      </c>
      <c r="H6" s="48">
        <f t="shared" si="1"/>
        <v>2.82</v>
      </c>
      <c r="I6" s="56"/>
    </row>
    <row r="7" ht="16" customHeight="1" spans="1:8">
      <c r="A7" s="50" t="s">
        <v>17</v>
      </c>
      <c r="B7" s="51">
        <v>154671</v>
      </c>
      <c r="C7" s="47">
        <v>6771</v>
      </c>
      <c r="D7" s="52">
        <v>129622</v>
      </c>
      <c r="E7" s="48">
        <f t="shared" si="0"/>
        <v>83.8</v>
      </c>
      <c r="F7" s="52">
        <v>116416</v>
      </c>
      <c r="G7" s="49">
        <f t="shared" ref="G7:G29" si="2">D7-F7</f>
        <v>13206</v>
      </c>
      <c r="H7" s="48">
        <f t="shared" si="1"/>
        <v>11.34</v>
      </c>
    </row>
    <row r="8" spans="1:11">
      <c r="A8" s="50" t="s">
        <v>18</v>
      </c>
      <c r="B8" s="51">
        <v>77374</v>
      </c>
      <c r="C8" s="47">
        <v>181</v>
      </c>
      <c r="D8" s="52">
        <v>50054</v>
      </c>
      <c r="E8" s="48">
        <f t="shared" si="0"/>
        <v>64.69</v>
      </c>
      <c r="F8" s="47">
        <v>53671</v>
      </c>
      <c r="G8" s="49">
        <f t="shared" si="2"/>
        <v>-3617</v>
      </c>
      <c r="H8" s="48">
        <f t="shared" si="1"/>
        <v>-6.74</v>
      </c>
      <c r="K8" s="56"/>
    </row>
    <row r="9" spans="1:10">
      <c r="A9" s="50" t="s">
        <v>19</v>
      </c>
      <c r="B9" s="51">
        <v>23576</v>
      </c>
      <c r="C9" s="47">
        <v>2552</v>
      </c>
      <c r="D9" s="52">
        <v>15572</v>
      </c>
      <c r="E9" s="48">
        <f t="shared" si="0"/>
        <v>66.05</v>
      </c>
      <c r="F9" s="47">
        <v>17569</v>
      </c>
      <c r="G9" s="49">
        <f t="shared" si="2"/>
        <v>-1997</v>
      </c>
      <c r="H9" s="48">
        <f t="shared" si="1"/>
        <v>-11.37</v>
      </c>
      <c r="I9" s="57"/>
      <c r="J9" s="57"/>
    </row>
    <row r="10" spans="1:10">
      <c r="A10" s="50" t="s">
        <v>20</v>
      </c>
      <c r="B10" s="51">
        <v>3120</v>
      </c>
      <c r="C10" s="47">
        <v>4</v>
      </c>
      <c r="D10" s="52">
        <v>754</v>
      </c>
      <c r="E10" s="48">
        <f t="shared" si="0"/>
        <v>24.17</v>
      </c>
      <c r="F10" s="52">
        <v>2240</v>
      </c>
      <c r="G10" s="49">
        <f t="shared" si="2"/>
        <v>-1486</v>
      </c>
      <c r="H10" s="48">
        <f t="shared" si="1"/>
        <v>-66.34</v>
      </c>
      <c r="I10" s="57"/>
      <c r="J10" s="57"/>
    </row>
    <row r="11" spans="1:8">
      <c r="A11" s="50" t="s">
        <v>21</v>
      </c>
      <c r="B11" s="51">
        <v>24813</v>
      </c>
      <c r="C11" s="47">
        <v>1470</v>
      </c>
      <c r="D11" s="52">
        <v>18087</v>
      </c>
      <c r="E11" s="48">
        <f t="shared" si="0"/>
        <v>72.89</v>
      </c>
      <c r="F11" s="52">
        <v>18153</v>
      </c>
      <c r="G11" s="49">
        <f t="shared" si="2"/>
        <v>-66</v>
      </c>
      <c r="H11" s="48">
        <f t="shared" si="1"/>
        <v>-0.36</v>
      </c>
    </row>
    <row r="12" spans="1:8">
      <c r="A12" s="50" t="s">
        <v>22</v>
      </c>
      <c r="B12" s="51">
        <v>22316</v>
      </c>
      <c r="C12" s="47">
        <v>44</v>
      </c>
      <c r="D12" s="52">
        <v>18238</v>
      </c>
      <c r="E12" s="48">
        <f t="shared" si="0"/>
        <v>81.73</v>
      </c>
      <c r="F12" s="52">
        <v>16350</v>
      </c>
      <c r="G12" s="49">
        <f t="shared" si="2"/>
        <v>1888</v>
      </c>
      <c r="H12" s="48">
        <f t="shared" si="1"/>
        <v>11.55</v>
      </c>
    </row>
    <row r="13" spans="1:8">
      <c r="A13" s="50" t="s">
        <v>23</v>
      </c>
      <c r="B13" s="51">
        <v>7165</v>
      </c>
      <c r="C13" s="47">
        <v>17</v>
      </c>
      <c r="D13" s="52">
        <v>5838</v>
      </c>
      <c r="E13" s="48">
        <f t="shared" si="0"/>
        <v>81.48</v>
      </c>
      <c r="F13" s="52">
        <v>5307</v>
      </c>
      <c r="G13" s="49">
        <f t="shared" si="2"/>
        <v>531</v>
      </c>
      <c r="H13" s="48">
        <f t="shared" si="1"/>
        <v>10.01</v>
      </c>
    </row>
    <row r="14" spans="1:8">
      <c r="A14" s="50" t="s">
        <v>24</v>
      </c>
      <c r="B14" s="51">
        <v>19248</v>
      </c>
      <c r="C14" s="47">
        <v>77</v>
      </c>
      <c r="D14" s="52">
        <v>13846</v>
      </c>
      <c r="E14" s="48">
        <f t="shared" si="0"/>
        <v>71.93</v>
      </c>
      <c r="F14" s="52">
        <v>13794</v>
      </c>
      <c r="G14" s="49">
        <f t="shared" si="2"/>
        <v>52</v>
      </c>
      <c r="H14" s="48">
        <f t="shared" si="1"/>
        <v>0.38</v>
      </c>
    </row>
    <row r="15" spans="1:8">
      <c r="A15" s="50" t="s">
        <v>25</v>
      </c>
      <c r="B15" s="51">
        <v>7552</v>
      </c>
      <c r="C15" s="47">
        <v>4912</v>
      </c>
      <c r="D15" s="52">
        <v>18975</v>
      </c>
      <c r="E15" s="48">
        <f t="shared" si="0"/>
        <v>251.26</v>
      </c>
      <c r="F15" s="52">
        <v>7556</v>
      </c>
      <c r="G15" s="49">
        <f t="shared" si="2"/>
        <v>11419</v>
      </c>
      <c r="H15" s="48">
        <f t="shared" si="1"/>
        <v>151.12</v>
      </c>
    </row>
    <row r="16" spans="1:8">
      <c r="A16" s="50" t="s">
        <v>26</v>
      </c>
      <c r="B16" s="51">
        <v>8816</v>
      </c>
      <c r="C16" s="47">
        <v>748</v>
      </c>
      <c r="D16" s="52">
        <v>6093</v>
      </c>
      <c r="E16" s="48">
        <f t="shared" si="0"/>
        <v>69.11</v>
      </c>
      <c r="F16" s="52">
        <v>6244</v>
      </c>
      <c r="G16" s="49">
        <f t="shared" si="2"/>
        <v>-151</v>
      </c>
      <c r="H16" s="48">
        <f t="shared" si="1"/>
        <v>-2.42</v>
      </c>
    </row>
    <row r="17" spans="1:8">
      <c r="A17" s="50" t="s">
        <v>27</v>
      </c>
      <c r="B17" s="51">
        <v>45</v>
      </c>
      <c r="C17" s="47">
        <v>0</v>
      </c>
      <c r="D17" s="52">
        <v>5224</v>
      </c>
      <c r="E17" s="48">
        <f t="shared" si="0"/>
        <v>11608.89</v>
      </c>
      <c r="F17" s="52">
        <v>5908</v>
      </c>
      <c r="G17" s="49">
        <f t="shared" si="2"/>
        <v>-684</v>
      </c>
      <c r="H17" s="48">
        <f t="shared" si="1"/>
        <v>-11.58</v>
      </c>
    </row>
    <row r="18" ht="15" customHeight="1" spans="1:8">
      <c r="A18" s="50" t="s">
        <v>28</v>
      </c>
      <c r="B18" s="51">
        <v>43020</v>
      </c>
      <c r="C18" s="47">
        <v>2810</v>
      </c>
      <c r="D18" s="52">
        <v>20051</v>
      </c>
      <c r="E18" s="48">
        <f t="shared" si="0"/>
        <v>46.61</v>
      </c>
      <c r="F18" s="52">
        <v>30485</v>
      </c>
      <c r="G18" s="49">
        <f t="shared" si="2"/>
        <v>-10434</v>
      </c>
      <c r="H18" s="48">
        <f t="shared" si="1"/>
        <v>-34.23</v>
      </c>
    </row>
    <row r="19" spans="1:8">
      <c r="A19" s="50" t="s">
        <v>29</v>
      </c>
      <c r="B19" s="51">
        <v>109</v>
      </c>
      <c r="C19" s="47">
        <v>-1</v>
      </c>
      <c r="D19" s="52">
        <v>90</v>
      </c>
      <c r="E19" s="48">
        <f t="shared" si="0"/>
        <v>82.57</v>
      </c>
      <c r="F19" s="52">
        <v>81</v>
      </c>
      <c r="G19" s="49">
        <f t="shared" si="2"/>
        <v>9</v>
      </c>
      <c r="H19" s="48">
        <f t="shared" si="1"/>
        <v>11.11</v>
      </c>
    </row>
    <row r="20" ht="16.5" customHeight="1" spans="1:8">
      <c r="A20" s="50" t="s">
        <v>30</v>
      </c>
      <c r="B20" s="51">
        <v>375</v>
      </c>
      <c r="C20" s="47">
        <v>0</v>
      </c>
      <c r="D20" s="52">
        <v>0</v>
      </c>
      <c r="E20" s="48">
        <f t="shared" si="0"/>
        <v>0</v>
      </c>
      <c r="F20" s="52">
        <v>367</v>
      </c>
      <c r="G20" s="49">
        <f t="shared" si="2"/>
        <v>-367</v>
      </c>
      <c r="H20" s="48">
        <f t="shared" si="1"/>
        <v>-100</v>
      </c>
    </row>
    <row r="21" ht="15" customHeight="1" spans="1:8">
      <c r="A21" s="50" t="s">
        <v>31</v>
      </c>
      <c r="B21" s="53">
        <v>56095</v>
      </c>
      <c r="C21" s="47">
        <v>3428</v>
      </c>
      <c r="D21" s="52">
        <v>57842</v>
      </c>
      <c r="E21" s="48">
        <f t="shared" si="0"/>
        <v>103.11</v>
      </c>
      <c r="F21" s="49">
        <v>54089</v>
      </c>
      <c r="G21" s="49">
        <f t="shared" si="2"/>
        <v>3753</v>
      </c>
      <c r="H21" s="48">
        <f t="shared" si="1"/>
        <v>6.94</v>
      </c>
    </row>
    <row r="22" ht="15" customHeight="1" spans="1:8">
      <c r="A22" s="50" t="s">
        <v>32</v>
      </c>
      <c r="B22" s="53">
        <v>21209</v>
      </c>
      <c r="C22" s="47">
        <v>1284</v>
      </c>
      <c r="D22" s="52">
        <v>13572</v>
      </c>
      <c r="E22" s="48">
        <f t="shared" si="0"/>
        <v>63.99</v>
      </c>
      <c r="F22" s="49">
        <v>14055</v>
      </c>
      <c r="G22" s="49">
        <f t="shared" si="2"/>
        <v>-483</v>
      </c>
      <c r="H22" s="48">
        <f t="shared" si="1"/>
        <v>-3.44</v>
      </c>
    </row>
    <row r="23" ht="15" customHeight="1" spans="1:8">
      <c r="A23" s="50" t="s">
        <v>33</v>
      </c>
      <c r="B23" s="53">
        <v>6475</v>
      </c>
      <c r="C23" s="47">
        <v>16</v>
      </c>
      <c r="D23" s="52">
        <v>3622</v>
      </c>
      <c r="E23" s="48">
        <f t="shared" si="0"/>
        <v>55.94</v>
      </c>
      <c r="F23" s="49">
        <v>4179</v>
      </c>
      <c r="G23" s="49">
        <f t="shared" si="2"/>
        <v>-557</v>
      </c>
      <c r="H23" s="48">
        <f t="shared" si="1"/>
        <v>-13.33</v>
      </c>
    </row>
    <row r="24" ht="15" customHeight="1" spans="1:8">
      <c r="A24" s="50" t="s">
        <v>34</v>
      </c>
      <c r="B24" s="46">
        <v>356</v>
      </c>
      <c r="C24" s="47">
        <v>0</v>
      </c>
      <c r="D24" s="52">
        <v>350</v>
      </c>
      <c r="E24" s="48">
        <f t="shared" si="0"/>
        <v>98.31</v>
      </c>
      <c r="F24" s="49">
        <v>240</v>
      </c>
      <c r="G24" s="49">
        <f t="shared" si="2"/>
        <v>110</v>
      </c>
      <c r="H24" s="48">
        <f t="shared" si="1"/>
        <v>45.83</v>
      </c>
    </row>
    <row r="25" ht="15" customHeight="1" spans="1:8">
      <c r="A25" s="50" t="s">
        <v>35</v>
      </c>
      <c r="B25" s="51">
        <v>27969</v>
      </c>
      <c r="C25" s="47">
        <v>2128</v>
      </c>
      <c r="D25" s="52">
        <v>40221</v>
      </c>
      <c r="E25" s="48">
        <f t="shared" si="0"/>
        <v>143.81</v>
      </c>
      <c r="F25" s="49">
        <v>35538</v>
      </c>
      <c r="G25" s="49">
        <f t="shared" si="2"/>
        <v>4683</v>
      </c>
      <c r="H25" s="48">
        <f t="shared" si="1"/>
        <v>13.18</v>
      </c>
    </row>
    <row r="26" ht="15" customHeight="1" spans="1:8">
      <c r="A26" s="50" t="s">
        <v>36</v>
      </c>
      <c r="B26" s="51"/>
      <c r="C26" s="47">
        <v>0</v>
      </c>
      <c r="D26" s="52">
        <v>0</v>
      </c>
      <c r="E26" s="48" t="str">
        <f t="shared" si="0"/>
        <v> </v>
      </c>
      <c r="F26" s="49">
        <v>0</v>
      </c>
      <c r="G26" s="49">
        <f t="shared" si="2"/>
        <v>0</v>
      </c>
      <c r="H26" s="48" t="str">
        <f t="shared" si="1"/>
        <v> </v>
      </c>
    </row>
    <row r="27" ht="15" customHeight="1" spans="1:8">
      <c r="A27" s="50" t="s">
        <v>37</v>
      </c>
      <c r="B27" s="51">
        <v>86</v>
      </c>
      <c r="C27" s="47">
        <v>0</v>
      </c>
      <c r="D27" s="52">
        <v>77</v>
      </c>
      <c r="E27" s="48">
        <f t="shared" si="0"/>
        <v>89.53</v>
      </c>
      <c r="F27" s="49">
        <v>77</v>
      </c>
      <c r="G27" s="49">
        <f t="shared" si="2"/>
        <v>0</v>
      </c>
      <c r="H27" s="48">
        <f t="shared" si="1"/>
        <v>0</v>
      </c>
    </row>
    <row r="28" ht="15" customHeight="1" spans="1:8">
      <c r="A28" s="45" t="s">
        <v>38</v>
      </c>
      <c r="B28" s="51">
        <v>17693</v>
      </c>
      <c r="C28" s="47">
        <v>0</v>
      </c>
      <c r="D28" s="52">
        <v>4813</v>
      </c>
      <c r="E28" s="48">
        <f t="shared" si="0"/>
        <v>27.2</v>
      </c>
      <c r="F28" s="49">
        <v>8538</v>
      </c>
      <c r="G28" s="49">
        <f t="shared" si="2"/>
        <v>-3725</v>
      </c>
      <c r="H28" s="48">
        <f t="shared" si="1"/>
        <v>-43.63</v>
      </c>
    </row>
    <row r="29" spans="1:8">
      <c r="A29" s="54" t="s">
        <v>39</v>
      </c>
      <c r="B29" s="49">
        <f t="shared" ref="B29:F29" si="3">B28+B5</f>
        <v>465988</v>
      </c>
      <c r="C29" s="49">
        <f t="shared" si="3"/>
        <v>23013</v>
      </c>
      <c r="D29" s="49">
        <f t="shared" si="3"/>
        <v>365099</v>
      </c>
      <c r="E29" s="48">
        <f t="shared" si="0"/>
        <v>78.35</v>
      </c>
      <c r="F29" s="55">
        <f t="shared" si="3"/>
        <v>356768</v>
      </c>
      <c r="G29" s="49">
        <f t="shared" si="2"/>
        <v>8331</v>
      </c>
      <c r="H29" s="48">
        <f t="shared" si="1"/>
        <v>2.34</v>
      </c>
    </row>
    <row r="30" s="1" customFormat="1" spans="1:105">
      <c r="A30" s="33"/>
      <c r="B30" s="34"/>
      <c r="C30" s="34"/>
      <c r="D30" s="34"/>
      <c r="E30" s="34"/>
      <c r="F30" s="34"/>
      <c r="G30" s="34"/>
      <c r="H30" s="35"/>
      <c r="I30" s="6"/>
      <c r="J30" s="35"/>
      <c r="K30" s="6"/>
      <c r="L30" s="6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</row>
    <row r="31" spans="5:5">
      <c r="E31" s="37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40"/>
    </row>
    <row r="4780" spans="5:5">
      <c r="E4780" s="40"/>
    </row>
    <row r="4781" spans="5:5">
      <c r="E4781" s="40"/>
    </row>
    <row r="4782" spans="5:5">
      <c r="E4782" s="40"/>
    </row>
    <row r="4783" spans="5:5">
      <c r="E4783" s="40"/>
    </row>
    <row r="4784" spans="5:5">
      <c r="E4784" s="40"/>
    </row>
    <row r="4785" spans="5:5">
      <c r="E4785" s="40"/>
    </row>
    <row r="4786" spans="5:5">
      <c r="E4786" s="40"/>
    </row>
    <row r="4787" spans="5:5">
      <c r="E4787" s="40"/>
    </row>
    <row r="4788" spans="5:5">
      <c r="E4788" s="40"/>
    </row>
    <row r="4789" spans="5:5">
      <c r="E4789" s="40"/>
    </row>
    <row r="4790" spans="5:5">
      <c r="E4790" s="40"/>
    </row>
    <row r="4791" spans="5:5">
      <c r="E4791" s="40"/>
    </row>
    <row r="4792" spans="5:5">
      <c r="E4792" s="40"/>
    </row>
    <row r="4793" spans="5:5">
      <c r="E4793" s="40"/>
    </row>
    <row r="4794" spans="5:5">
      <c r="E4794" s="40"/>
    </row>
    <row r="4795" spans="5:5">
      <c r="E4795" s="40"/>
    </row>
    <row r="4796" spans="5:5">
      <c r="E4796" s="40"/>
    </row>
    <row r="4797" spans="5:5">
      <c r="E4797" s="40"/>
    </row>
    <row r="4798" spans="5:5">
      <c r="E4798" s="40"/>
    </row>
    <row r="4799" spans="5:5">
      <c r="E4799" s="40"/>
    </row>
    <row r="4800" spans="5:5">
      <c r="E4800" s="40"/>
    </row>
    <row r="4801" spans="5:5">
      <c r="E4801" s="40"/>
    </row>
    <row r="4802" spans="5:5">
      <c r="E4802" s="40"/>
    </row>
    <row r="4803" spans="5:5">
      <c r="E4803" s="40"/>
    </row>
    <row r="4804" spans="5:5">
      <c r="E4804" s="40"/>
    </row>
    <row r="4805" spans="5:5">
      <c r="E4805" s="40"/>
    </row>
    <row r="4806" spans="5:5">
      <c r="E4806" s="40"/>
    </row>
    <row r="4807" spans="5:5">
      <c r="E4807" s="40"/>
    </row>
    <row r="4808" spans="5:5">
      <c r="E4808" s="40"/>
    </row>
    <row r="4809" spans="5:5">
      <c r="E4809" s="40"/>
    </row>
    <row r="4810" spans="5:5">
      <c r="E4810" s="40"/>
    </row>
    <row r="4811" spans="5:5">
      <c r="E4811" s="40"/>
    </row>
    <row r="4812" spans="5:5">
      <c r="E4812" s="40"/>
    </row>
    <row r="4813" spans="5:5">
      <c r="E4813" s="40"/>
    </row>
    <row r="4814" spans="5:5">
      <c r="E4814" s="40"/>
    </row>
    <row r="4815" spans="5:5">
      <c r="E4815" s="40"/>
    </row>
    <row r="4816" spans="5:5">
      <c r="E4816" s="40"/>
    </row>
    <row r="4817" spans="5:5">
      <c r="E4817" s="40"/>
    </row>
    <row r="4818" spans="5:5">
      <c r="E4818" s="40"/>
    </row>
    <row r="4819" spans="5:5">
      <c r="E4819" s="40"/>
    </row>
    <row r="4820" spans="5:5">
      <c r="E4820" s="40"/>
    </row>
    <row r="4821" spans="5:5">
      <c r="E4821" s="40"/>
    </row>
    <row r="4822" spans="5:5">
      <c r="E4822" s="40"/>
    </row>
    <row r="4823" spans="5:5">
      <c r="E4823" s="40"/>
    </row>
    <row r="4824" spans="5:5">
      <c r="E4824" s="40"/>
    </row>
    <row r="4825" spans="5:5">
      <c r="E4825" s="40"/>
    </row>
    <row r="4826" spans="5:5">
      <c r="E4826" s="40"/>
    </row>
    <row r="4827" spans="5:5">
      <c r="E4827" s="40"/>
    </row>
    <row r="4828" spans="5:5">
      <c r="E4828" s="40"/>
    </row>
    <row r="4829" spans="5:5">
      <c r="E4829" s="40"/>
    </row>
    <row r="4830" spans="5:5">
      <c r="E4830" s="40"/>
    </row>
    <row r="4831" spans="5:5">
      <c r="E4831" s="40"/>
    </row>
    <row r="4832" spans="5:5">
      <c r="E4832" s="40"/>
    </row>
    <row r="4833" spans="5:5">
      <c r="E4833" s="40"/>
    </row>
    <row r="4834" spans="5:5">
      <c r="E4834" s="40"/>
    </row>
    <row r="4835" spans="5:5">
      <c r="E4835" s="40"/>
    </row>
    <row r="4836" spans="5:5">
      <c r="E4836" s="40"/>
    </row>
    <row r="4837" spans="5:5">
      <c r="E4837" s="40"/>
    </row>
    <row r="4838" spans="5:5">
      <c r="E4838" s="40"/>
    </row>
    <row r="4839" spans="5:5">
      <c r="E4839" s="40"/>
    </row>
    <row r="4840" spans="5:5">
      <c r="E4840" s="40"/>
    </row>
    <row r="4841" spans="5:5">
      <c r="E4841" s="40"/>
    </row>
    <row r="4842" spans="5:5">
      <c r="E4842" s="40"/>
    </row>
    <row r="4843" spans="5:5">
      <c r="E4843" s="40"/>
    </row>
    <row r="4844" spans="5:5">
      <c r="E4844" s="40"/>
    </row>
    <row r="4845" spans="5:5">
      <c r="E4845" s="40"/>
    </row>
    <row r="4846" spans="5:5">
      <c r="E4846" s="40"/>
    </row>
    <row r="4847" spans="5:5">
      <c r="E4847" s="40"/>
    </row>
    <row r="4848" spans="5:5">
      <c r="E4848" s="40"/>
    </row>
    <row r="4849" spans="5:5">
      <c r="E4849" s="40"/>
    </row>
    <row r="4850" spans="5:5">
      <c r="E4850" s="40"/>
    </row>
    <row r="4851" spans="5:5">
      <c r="E4851" s="40"/>
    </row>
    <row r="4852" spans="5:5">
      <c r="E4852" s="40"/>
    </row>
    <row r="4853" spans="5:5">
      <c r="E4853" s="40"/>
    </row>
    <row r="4854" spans="5:5">
      <c r="E4854" s="40"/>
    </row>
    <row r="4855" spans="5:5">
      <c r="E4855" s="40"/>
    </row>
    <row r="4856" spans="5:5">
      <c r="E4856" s="40"/>
    </row>
    <row r="4857" spans="5:5">
      <c r="E4857" s="40"/>
    </row>
    <row r="4858" spans="5:5">
      <c r="E4858" s="40"/>
    </row>
    <row r="4859" spans="5:5">
      <c r="E4859" s="40"/>
    </row>
    <row r="4860" spans="5:5">
      <c r="E4860" s="40"/>
    </row>
    <row r="4861" spans="5:5">
      <c r="E4861" s="40"/>
    </row>
    <row r="4862" spans="5:5">
      <c r="E4862" s="40"/>
    </row>
    <row r="4863" spans="5:5">
      <c r="E4863" s="40"/>
    </row>
    <row r="4864" spans="5:5">
      <c r="E4864" s="40"/>
    </row>
    <row r="4865" spans="5:5">
      <c r="E4865" s="40"/>
    </row>
    <row r="4866" spans="5:5">
      <c r="E4866" s="40"/>
    </row>
    <row r="4867" spans="5:5">
      <c r="E4867" s="40"/>
    </row>
    <row r="4868" spans="5:5">
      <c r="E4868" s="40"/>
    </row>
    <row r="4869" spans="5:5">
      <c r="E4869" s="40"/>
    </row>
    <row r="4870" spans="5:5">
      <c r="E4870" s="40"/>
    </row>
    <row r="4871" spans="5:5">
      <c r="E4871" s="40"/>
    </row>
    <row r="4872" spans="5:5">
      <c r="E4872" s="40"/>
    </row>
    <row r="4873" spans="5:5">
      <c r="E4873" s="40"/>
    </row>
    <row r="4874" spans="5:5">
      <c r="E4874" s="40"/>
    </row>
    <row r="4875" spans="5:5">
      <c r="E4875" s="40"/>
    </row>
    <row r="4876" spans="5:5">
      <c r="E4876" s="40"/>
    </row>
    <row r="4877" spans="5:5">
      <c r="E4877" s="40"/>
    </row>
    <row r="4878" spans="5:5">
      <c r="E4878" s="40"/>
    </row>
    <row r="4879" spans="5:5">
      <c r="E4879" s="40"/>
    </row>
    <row r="4880" spans="5:5">
      <c r="E4880" s="40"/>
    </row>
    <row r="4881" spans="5:5">
      <c r="E4881" s="40"/>
    </row>
    <row r="4882" spans="5:5">
      <c r="E4882" s="40"/>
    </row>
    <row r="4883" spans="5:5">
      <c r="E4883" s="40"/>
    </row>
    <row r="4884" spans="5:5">
      <c r="E4884" s="40"/>
    </row>
    <row r="4885" spans="5:5">
      <c r="E4885" s="40"/>
    </row>
    <row r="4886" spans="5:5">
      <c r="E4886" s="40"/>
    </row>
    <row r="4887" spans="5:5">
      <c r="E4887" s="40"/>
    </row>
    <row r="4888" spans="5:5">
      <c r="E4888" s="40"/>
    </row>
    <row r="4889" spans="5:5">
      <c r="E4889" s="40"/>
    </row>
    <row r="4890" spans="5:5">
      <c r="E4890" s="40"/>
    </row>
    <row r="4891" spans="5:5">
      <c r="E4891" s="40"/>
    </row>
    <row r="4892" spans="5:5">
      <c r="E4892" s="40"/>
    </row>
    <row r="4893" spans="5:5">
      <c r="E4893" s="40"/>
    </row>
    <row r="4894" spans="5:5">
      <c r="E4894" s="40"/>
    </row>
    <row r="4895" spans="5:5">
      <c r="E4895" s="40"/>
    </row>
    <row r="4896" spans="5:5">
      <c r="E4896" s="40"/>
    </row>
    <row r="4897" spans="5:5">
      <c r="E4897" s="40"/>
    </row>
    <row r="4898" spans="5:5">
      <c r="E4898" s="40"/>
    </row>
    <row r="4899" spans="5:5">
      <c r="E4899" s="40"/>
    </row>
    <row r="4900" spans="5:5">
      <c r="E4900" s="40"/>
    </row>
    <row r="4901" spans="5:5">
      <c r="E4901" s="40"/>
    </row>
    <row r="4902" spans="5:5">
      <c r="E4902" s="40"/>
    </row>
    <row r="4903" spans="5:5">
      <c r="E4903" s="40"/>
    </row>
    <row r="4904" spans="5:5">
      <c r="E4904" s="40"/>
    </row>
    <row r="4905" spans="5:5">
      <c r="E4905" s="40"/>
    </row>
    <row r="4906" spans="5:5">
      <c r="E4906" s="40"/>
    </row>
    <row r="4907" spans="5:5">
      <c r="E4907" s="40"/>
    </row>
    <row r="4908" spans="5:5">
      <c r="E4908" s="40"/>
    </row>
    <row r="4909" spans="5:5">
      <c r="E4909" s="40"/>
    </row>
    <row r="4910" spans="5:5">
      <c r="E4910" s="40"/>
    </row>
    <row r="4911" spans="5:5">
      <c r="E4911" s="40"/>
    </row>
    <row r="4912" spans="5:5">
      <c r="E4912" s="40"/>
    </row>
    <row r="4913" spans="5:5">
      <c r="E4913" s="40"/>
    </row>
    <row r="4914" spans="5:5">
      <c r="E4914" s="40"/>
    </row>
    <row r="4915" spans="5:5">
      <c r="E4915" s="40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1"/>
  <pageMargins left="0.629861111111111" right="0" top="0.511805555555556" bottom="0.196527777777778" header="0.156944444444444" footer="0.314583333333333"/>
  <pageSetup paperSize="9" firstPageNumber="9" orientation="landscape" useFirstPageNumber="1" horizontalDpi="600" verticalDpi="1200"/>
  <headerFooter alignWithMargins="0">
    <oddFooter>&amp;C&amp;"times New Roman"&amp;8-10-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DB4969"/>
  <sheetViews>
    <sheetView showGridLines="0" showZeros="0" workbookViewId="0">
      <selection activeCell="L19" sqref="L19"/>
    </sheetView>
  </sheetViews>
  <sheetFormatPr defaultColWidth="9" defaultRowHeight="15.75"/>
  <cols>
    <col min="1" max="1" width="35" style="2" customWidth="1"/>
    <col min="2" max="2" width="11.5833333333333" style="3" customWidth="1"/>
    <col min="3" max="3" width="11.5833333333333" style="4" customWidth="1"/>
    <col min="4" max="4" width="11.75" style="3" customWidth="1"/>
    <col min="5" max="5" width="11.8333333333333" style="5" customWidth="1"/>
    <col min="6" max="6" width="11.3333333333333" style="3" customWidth="1"/>
    <col min="7" max="7" width="10.5" style="3" customWidth="1"/>
    <col min="8" max="8" width="10.5833333333333" style="5" customWidth="1"/>
    <col min="9" max="11" width="9" style="6" customWidth="1"/>
    <col min="12" max="12" width="14.3333333333333" style="6" customWidth="1"/>
    <col min="13" max="13" width="9" style="6" customWidth="1"/>
    <col min="14" max="14" width="9" style="6"/>
    <col min="15" max="15" width="25.25" style="6" customWidth="1"/>
    <col min="16" max="16384" width="9" style="6"/>
  </cols>
  <sheetData>
    <row r="1" ht="37.5" customHeight="1" spans="1:8">
      <c r="A1" s="7" t="s">
        <v>40</v>
      </c>
      <c r="B1" s="8"/>
      <c r="C1" s="8"/>
      <c r="D1" s="8"/>
      <c r="E1" s="8"/>
      <c r="F1" s="8"/>
      <c r="G1" s="8"/>
      <c r="H1" s="8"/>
    </row>
    <row r="2" ht="20.25" customHeight="1" spans="1:8">
      <c r="A2" s="2" t="s">
        <v>41</v>
      </c>
      <c r="C2" s="3"/>
      <c r="D2" s="9"/>
      <c r="H2" s="5" t="s">
        <v>5</v>
      </c>
    </row>
    <row r="3" ht="21" customHeight="1" spans="1:8">
      <c r="A3" s="10" t="s">
        <v>6</v>
      </c>
      <c r="B3" s="11" t="s">
        <v>42</v>
      </c>
      <c r="C3" s="12" t="s">
        <v>43</v>
      </c>
      <c r="D3" s="13" t="s">
        <v>44</v>
      </c>
      <c r="E3" s="14" t="s">
        <v>45</v>
      </c>
      <c r="F3" s="12" t="s">
        <v>46</v>
      </c>
      <c r="G3" s="15" t="s">
        <v>47</v>
      </c>
      <c r="H3" s="16"/>
    </row>
    <row r="4" spans="1:9">
      <c r="A4" s="17"/>
      <c r="B4" s="18"/>
      <c r="C4" s="18"/>
      <c r="D4" s="18"/>
      <c r="E4" s="18"/>
      <c r="F4" s="18"/>
      <c r="G4" s="19" t="s">
        <v>48</v>
      </c>
      <c r="H4" s="20" t="s">
        <v>49</v>
      </c>
      <c r="I4" s="38"/>
    </row>
    <row r="5" ht="19" customHeight="1" spans="1:9">
      <c r="A5" s="21" t="s">
        <v>50</v>
      </c>
      <c r="B5" s="22">
        <v>52349</v>
      </c>
      <c r="C5" s="23">
        <v>3735</v>
      </c>
      <c r="D5" s="24">
        <v>45441</v>
      </c>
      <c r="E5" s="25">
        <f t="shared" ref="E5:E22" si="0">IF(B5&lt;&gt;0,D5/B5*100," ")</f>
        <v>86.8</v>
      </c>
      <c r="F5" s="24">
        <v>42308</v>
      </c>
      <c r="G5" s="24">
        <f t="shared" ref="G5:G22" si="1">D5-F5</f>
        <v>3133</v>
      </c>
      <c r="H5" s="26">
        <f t="shared" ref="H5:H22" si="2">IF(F5&lt;&gt;0,G5/F5*100," ")</f>
        <v>7.41</v>
      </c>
      <c r="I5" s="39"/>
    </row>
    <row r="6" spans="1:9">
      <c r="A6" s="21" t="s">
        <v>51</v>
      </c>
      <c r="B6" s="22">
        <v>499</v>
      </c>
      <c r="C6" s="23">
        <v>15</v>
      </c>
      <c r="D6" s="24">
        <v>342</v>
      </c>
      <c r="E6" s="25">
        <f t="shared" si="0"/>
        <v>68.54</v>
      </c>
      <c r="F6" s="24">
        <v>152</v>
      </c>
      <c r="G6" s="24">
        <f t="shared" si="1"/>
        <v>190</v>
      </c>
      <c r="H6" s="26">
        <f t="shared" si="2"/>
        <v>125</v>
      </c>
      <c r="I6" s="39"/>
    </row>
    <row r="7" spans="1:9">
      <c r="A7" s="21" t="s">
        <v>52</v>
      </c>
      <c r="B7" s="22">
        <v>8884</v>
      </c>
      <c r="C7" s="23">
        <v>489</v>
      </c>
      <c r="D7" s="24">
        <v>6007</v>
      </c>
      <c r="E7" s="25">
        <f t="shared" si="0"/>
        <v>67.62</v>
      </c>
      <c r="F7" s="24">
        <v>12543</v>
      </c>
      <c r="G7" s="24">
        <f t="shared" si="1"/>
        <v>-6536</v>
      </c>
      <c r="H7" s="26">
        <f t="shared" si="2"/>
        <v>-52.11</v>
      </c>
      <c r="I7" s="39"/>
    </row>
    <row r="8" spans="1:9">
      <c r="A8" s="21" t="s">
        <v>53</v>
      </c>
      <c r="B8" s="22">
        <v>80228</v>
      </c>
      <c r="C8" s="23">
        <v>5280</v>
      </c>
      <c r="D8" s="24">
        <v>70125</v>
      </c>
      <c r="E8" s="25">
        <f t="shared" si="0"/>
        <v>87.41</v>
      </c>
      <c r="F8" s="24">
        <v>58024</v>
      </c>
      <c r="G8" s="24">
        <f t="shared" si="1"/>
        <v>12101</v>
      </c>
      <c r="H8" s="26">
        <f t="shared" si="2"/>
        <v>20.86</v>
      </c>
      <c r="I8" s="39"/>
    </row>
    <row r="9" spans="1:9">
      <c r="A9" s="21" t="s">
        <v>54</v>
      </c>
      <c r="B9" s="22">
        <v>4096</v>
      </c>
      <c r="C9" s="23">
        <v>80</v>
      </c>
      <c r="D9" s="24">
        <v>1999</v>
      </c>
      <c r="E9" s="25">
        <f t="shared" si="0"/>
        <v>48.8</v>
      </c>
      <c r="F9" s="24">
        <v>6807</v>
      </c>
      <c r="G9" s="24">
        <f t="shared" si="1"/>
        <v>-4808</v>
      </c>
      <c r="H9" s="26">
        <f t="shared" si="2"/>
        <v>-70.63</v>
      </c>
      <c r="I9" s="39"/>
    </row>
    <row r="10" spans="1:9">
      <c r="A10" s="21" t="s">
        <v>55</v>
      </c>
      <c r="B10" s="22">
        <v>3401</v>
      </c>
      <c r="C10" s="23">
        <v>194</v>
      </c>
      <c r="D10" s="24">
        <v>3142</v>
      </c>
      <c r="E10" s="25">
        <f t="shared" si="0"/>
        <v>92.38</v>
      </c>
      <c r="F10" s="24">
        <v>2892</v>
      </c>
      <c r="G10" s="24">
        <f t="shared" si="1"/>
        <v>250</v>
      </c>
      <c r="H10" s="26">
        <f t="shared" si="2"/>
        <v>8.64</v>
      </c>
      <c r="I10" s="39"/>
    </row>
    <row r="11" spans="1:9">
      <c r="A11" s="21" t="s">
        <v>56</v>
      </c>
      <c r="B11" s="22">
        <v>84375</v>
      </c>
      <c r="C11" s="23">
        <v>6510</v>
      </c>
      <c r="D11" s="24">
        <v>69658</v>
      </c>
      <c r="E11" s="25">
        <f t="shared" si="0"/>
        <v>82.56</v>
      </c>
      <c r="F11" s="24">
        <v>80372</v>
      </c>
      <c r="G11" s="24">
        <f t="shared" si="1"/>
        <v>-10714</v>
      </c>
      <c r="H11" s="26">
        <f t="shared" si="2"/>
        <v>-13.33</v>
      </c>
      <c r="I11" s="39"/>
    </row>
    <row r="12" spans="1:9">
      <c r="A12" s="21" t="s">
        <v>57</v>
      </c>
      <c r="B12" s="22">
        <v>40111</v>
      </c>
      <c r="C12" s="23">
        <v>2628</v>
      </c>
      <c r="D12" s="24">
        <v>25317</v>
      </c>
      <c r="E12" s="25">
        <f t="shared" si="0"/>
        <v>63.12</v>
      </c>
      <c r="F12" s="24">
        <v>38118</v>
      </c>
      <c r="G12" s="24">
        <f t="shared" si="1"/>
        <v>-12801</v>
      </c>
      <c r="H12" s="26">
        <f t="shared" si="2"/>
        <v>-33.58</v>
      </c>
      <c r="I12" s="39"/>
    </row>
    <row r="13" spans="1:9">
      <c r="A13" s="21" t="s">
        <v>58</v>
      </c>
      <c r="B13" s="22">
        <v>3517</v>
      </c>
      <c r="C13" s="23">
        <v>40</v>
      </c>
      <c r="D13" s="24">
        <v>1832</v>
      </c>
      <c r="E13" s="25">
        <f t="shared" si="0"/>
        <v>52.09</v>
      </c>
      <c r="F13" s="24">
        <v>487</v>
      </c>
      <c r="G13" s="24">
        <f t="shared" si="1"/>
        <v>1345</v>
      </c>
      <c r="H13" s="26">
        <f t="shared" si="2"/>
        <v>276.18</v>
      </c>
      <c r="I13" s="39"/>
    </row>
    <row r="14" spans="1:9">
      <c r="A14" s="21" t="s">
        <v>59</v>
      </c>
      <c r="B14" s="22">
        <v>29874</v>
      </c>
      <c r="C14" s="23">
        <v>3354</v>
      </c>
      <c r="D14" s="24">
        <v>47971</v>
      </c>
      <c r="E14" s="25">
        <f t="shared" si="0"/>
        <v>160.58</v>
      </c>
      <c r="F14" s="24">
        <v>29800</v>
      </c>
      <c r="G14" s="24">
        <f t="shared" si="1"/>
        <v>18171</v>
      </c>
      <c r="H14" s="26">
        <f t="shared" si="2"/>
        <v>60.98</v>
      </c>
      <c r="I14" s="39"/>
    </row>
    <row r="15" spans="1:9">
      <c r="A15" s="27" t="s">
        <v>60</v>
      </c>
      <c r="B15" s="22">
        <v>29720</v>
      </c>
      <c r="C15" s="23">
        <v>2688</v>
      </c>
      <c r="D15" s="24">
        <v>21896</v>
      </c>
      <c r="E15" s="25">
        <f t="shared" si="0"/>
        <v>73.67</v>
      </c>
      <c r="F15" s="24">
        <v>29892</v>
      </c>
      <c r="G15" s="24">
        <f t="shared" si="1"/>
        <v>-7996</v>
      </c>
      <c r="H15" s="26">
        <f t="shared" si="2"/>
        <v>-26.75</v>
      </c>
      <c r="I15" s="39"/>
    </row>
    <row r="16" spans="1:9">
      <c r="A16" s="21" t="s">
        <v>61</v>
      </c>
      <c r="B16" s="22">
        <v>6565</v>
      </c>
      <c r="C16" s="23">
        <v>569</v>
      </c>
      <c r="D16" s="24">
        <v>4325</v>
      </c>
      <c r="E16" s="25">
        <f t="shared" si="0"/>
        <v>65.88</v>
      </c>
      <c r="F16" s="24">
        <v>1269</v>
      </c>
      <c r="G16" s="24">
        <f t="shared" si="1"/>
        <v>3056</v>
      </c>
      <c r="H16" s="26">
        <f t="shared" si="2"/>
        <v>240.82</v>
      </c>
      <c r="I16" s="39"/>
    </row>
    <row r="17" ht="15" customHeight="1" spans="1:9">
      <c r="A17" s="21" t="s">
        <v>62</v>
      </c>
      <c r="B17" s="22">
        <v>5410</v>
      </c>
      <c r="C17" s="23">
        <v>553</v>
      </c>
      <c r="D17" s="24">
        <v>6229</v>
      </c>
      <c r="E17" s="25">
        <f t="shared" si="0"/>
        <v>115.14</v>
      </c>
      <c r="F17" s="24">
        <v>9008</v>
      </c>
      <c r="G17" s="24">
        <f t="shared" si="1"/>
        <v>-2779</v>
      </c>
      <c r="H17" s="26">
        <f t="shared" si="2"/>
        <v>-30.85</v>
      </c>
      <c r="I17" s="39"/>
    </row>
    <row r="18" spans="1:9">
      <c r="A18" s="21" t="s">
        <v>63</v>
      </c>
      <c r="B18" s="22">
        <v>1328</v>
      </c>
      <c r="C18" s="23">
        <v>315</v>
      </c>
      <c r="D18" s="24">
        <v>2706</v>
      </c>
      <c r="E18" s="25">
        <f t="shared" si="0"/>
        <v>203.77</v>
      </c>
      <c r="F18" s="24">
        <v>1514</v>
      </c>
      <c r="G18" s="24">
        <f t="shared" si="1"/>
        <v>1192</v>
      </c>
      <c r="H18" s="26">
        <f t="shared" si="2"/>
        <v>78.73</v>
      </c>
      <c r="I18" s="39"/>
    </row>
    <row r="19" ht="16.5" customHeight="1" spans="1:9">
      <c r="A19" s="21" t="s">
        <v>64</v>
      </c>
      <c r="B19" s="22">
        <v>1083</v>
      </c>
      <c r="C19" s="23">
        <v>41</v>
      </c>
      <c r="D19" s="24">
        <v>1203</v>
      </c>
      <c r="E19" s="25">
        <f t="shared" si="0"/>
        <v>111.08</v>
      </c>
      <c r="F19" s="24">
        <v>476</v>
      </c>
      <c r="G19" s="24">
        <f t="shared" si="1"/>
        <v>727</v>
      </c>
      <c r="H19" s="26">
        <f t="shared" si="2"/>
        <v>152.73</v>
      </c>
      <c r="I19" s="39"/>
    </row>
    <row r="20" ht="15" customHeight="1" spans="1:9">
      <c r="A20" s="21" t="s">
        <v>65</v>
      </c>
      <c r="B20" s="22">
        <v>300</v>
      </c>
      <c r="C20" s="23">
        <v>0</v>
      </c>
      <c r="D20" s="24">
        <v>40</v>
      </c>
      <c r="E20" s="25">
        <f t="shared" si="0"/>
        <v>13.33</v>
      </c>
      <c r="F20" s="24">
        <v>400</v>
      </c>
      <c r="G20" s="24">
        <f t="shared" si="1"/>
        <v>-360</v>
      </c>
      <c r="H20" s="26">
        <f t="shared" si="2"/>
        <v>-90</v>
      </c>
      <c r="I20" s="39"/>
    </row>
    <row r="21" ht="15" customHeight="1" spans="1:9">
      <c r="A21" s="21" t="s">
        <v>66</v>
      </c>
      <c r="B21" s="22">
        <v>9375</v>
      </c>
      <c r="C21" s="23">
        <v>2001</v>
      </c>
      <c r="D21" s="24">
        <v>6723</v>
      </c>
      <c r="E21" s="25">
        <f t="shared" si="0"/>
        <v>71.71</v>
      </c>
      <c r="F21" s="24">
        <v>1368</v>
      </c>
      <c r="G21" s="24">
        <f t="shared" si="1"/>
        <v>5355</v>
      </c>
      <c r="H21" s="26">
        <f t="shared" si="2"/>
        <v>391.45</v>
      </c>
      <c r="I21" s="39"/>
    </row>
    <row r="22" ht="15" customHeight="1" spans="1:9">
      <c r="A22" s="21" t="s">
        <v>67</v>
      </c>
      <c r="B22" s="22">
        <v>15639</v>
      </c>
      <c r="C22" s="23">
        <v>1068</v>
      </c>
      <c r="D22" s="24">
        <v>11686</v>
      </c>
      <c r="E22" s="25">
        <f t="shared" si="0"/>
        <v>74.72</v>
      </c>
      <c r="F22" s="24">
        <v>10436</v>
      </c>
      <c r="G22" s="24">
        <f t="shared" si="1"/>
        <v>1250</v>
      </c>
      <c r="H22" s="26">
        <f t="shared" si="2"/>
        <v>11.98</v>
      </c>
      <c r="I22" s="39"/>
    </row>
    <row r="23" ht="15" customHeight="1" spans="1:9">
      <c r="A23" s="21" t="s">
        <v>68</v>
      </c>
      <c r="B23" s="22"/>
      <c r="C23" s="23">
        <v>0</v>
      </c>
      <c r="D23" s="24">
        <v>0</v>
      </c>
      <c r="E23" s="25"/>
      <c r="F23" s="24">
        <v>0</v>
      </c>
      <c r="G23" s="24"/>
      <c r="H23" s="26"/>
      <c r="I23" s="39"/>
    </row>
    <row r="24" ht="15" customHeight="1" spans="1:9">
      <c r="A24" s="21" t="s">
        <v>69</v>
      </c>
      <c r="B24" s="22">
        <v>3611</v>
      </c>
      <c r="C24" s="23">
        <v>262</v>
      </c>
      <c r="D24" s="24">
        <v>4984</v>
      </c>
      <c r="E24" s="25">
        <f t="shared" ref="E24:E26" si="3">IF(B24&lt;&gt;0,D24/B24*100," ")</f>
        <v>138.02</v>
      </c>
      <c r="F24" s="24">
        <v>2545</v>
      </c>
      <c r="G24" s="24">
        <f t="shared" ref="G24:G26" si="4">D24-F24</f>
        <v>2439</v>
      </c>
      <c r="H24" s="26">
        <f t="shared" ref="H24:H26" si="5">IF(F24&lt;&gt;0,G24/F24*100," ")</f>
        <v>95.83</v>
      </c>
      <c r="I24" s="39"/>
    </row>
    <row r="25" ht="15" customHeight="1" spans="1:9">
      <c r="A25" s="21" t="s">
        <v>70</v>
      </c>
      <c r="B25" s="22">
        <v>4000</v>
      </c>
      <c r="C25" s="23">
        <v>0</v>
      </c>
      <c r="D25" s="24"/>
      <c r="E25" s="25">
        <f t="shared" si="3"/>
        <v>0</v>
      </c>
      <c r="F25" s="24"/>
      <c r="G25" s="24">
        <f t="shared" si="4"/>
        <v>0</v>
      </c>
      <c r="H25" s="26" t="str">
        <f t="shared" si="5"/>
        <v> </v>
      </c>
      <c r="I25" s="39"/>
    </row>
    <row r="26" ht="15" customHeight="1" spans="1:9">
      <c r="A26" s="21" t="s">
        <v>71</v>
      </c>
      <c r="B26" s="28">
        <v>13651</v>
      </c>
      <c r="C26" s="23">
        <v>0</v>
      </c>
      <c r="D26" s="24">
        <v>13619</v>
      </c>
      <c r="E26" s="25">
        <f t="shared" si="3"/>
        <v>99.77</v>
      </c>
      <c r="F26" s="24">
        <v>12938</v>
      </c>
      <c r="G26" s="24">
        <f t="shared" si="4"/>
        <v>681</v>
      </c>
      <c r="H26" s="26">
        <f t="shared" si="5"/>
        <v>5.26</v>
      </c>
      <c r="I26" s="39"/>
    </row>
    <row r="27" ht="15" customHeight="1" spans="1:9">
      <c r="A27" s="21" t="s">
        <v>72</v>
      </c>
      <c r="B27" s="29"/>
      <c r="C27" s="23">
        <v>0</v>
      </c>
      <c r="D27" s="24">
        <v>0</v>
      </c>
      <c r="E27" s="25"/>
      <c r="F27" s="24">
        <v>0</v>
      </c>
      <c r="G27" s="24"/>
      <c r="H27" s="26"/>
      <c r="I27" s="39"/>
    </row>
    <row r="28" ht="15" customHeight="1" spans="1:9">
      <c r="A28" s="30" t="s">
        <v>73</v>
      </c>
      <c r="B28" s="31">
        <v>398016</v>
      </c>
      <c r="C28" s="23">
        <v>29822</v>
      </c>
      <c r="D28" s="23">
        <v>345245</v>
      </c>
      <c r="E28" s="32">
        <f t="shared" ref="E28:E30" si="6">IF(B28&lt;&gt;0,D28/B28*100," ")</f>
        <v>86.74</v>
      </c>
      <c r="F28" s="24">
        <v>341349</v>
      </c>
      <c r="G28" s="24">
        <f t="shared" ref="G28:G30" si="7">D28-F28</f>
        <v>3896</v>
      </c>
      <c r="H28" s="26">
        <f t="shared" ref="H28:H30" si="8">IF(F28&lt;&gt;0,G28/F28*100," ")</f>
        <v>1.14</v>
      </c>
      <c r="I28" s="38"/>
    </row>
    <row r="29" ht="15" customHeight="1" spans="1:9">
      <c r="A29" s="30" t="s">
        <v>74</v>
      </c>
      <c r="B29" s="31">
        <v>431144</v>
      </c>
      <c r="C29" s="23">
        <v>4828</v>
      </c>
      <c r="D29" s="24">
        <v>195462</v>
      </c>
      <c r="E29" s="32">
        <f t="shared" si="6"/>
        <v>45.34</v>
      </c>
      <c r="F29" s="24">
        <v>314286</v>
      </c>
      <c r="G29" s="24">
        <f t="shared" si="7"/>
        <v>-118824</v>
      </c>
      <c r="H29" s="26">
        <f t="shared" si="8"/>
        <v>-37.81</v>
      </c>
      <c r="I29" s="38"/>
    </row>
    <row r="30" spans="1:8">
      <c r="A30" s="30" t="s">
        <v>75</v>
      </c>
      <c r="B30" s="31">
        <f t="shared" ref="B30:F30" si="9">B28+B29</f>
        <v>829160</v>
      </c>
      <c r="C30" s="23">
        <f t="shared" si="9"/>
        <v>34650</v>
      </c>
      <c r="D30" s="24">
        <f>D29+D28</f>
        <v>540707</v>
      </c>
      <c r="E30" s="32">
        <f t="shared" si="6"/>
        <v>65.21</v>
      </c>
      <c r="F30" s="24">
        <f t="shared" si="9"/>
        <v>655635</v>
      </c>
      <c r="G30" s="24">
        <f t="shared" si="7"/>
        <v>-114928</v>
      </c>
      <c r="H30" s="26">
        <f t="shared" si="8"/>
        <v>-17.53</v>
      </c>
    </row>
    <row r="31" s="1" customFormat="1" spans="1:106">
      <c r="A31" s="33"/>
      <c r="B31" s="34"/>
      <c r="C31" s="34"/>
      <c r="D31" s="34"/>
      <c r="E31" s="34"/>
      <c r="F31" s="34"/>
      <c r="G31" s="34"/>
      <c r="H31" s="35"/>
      <c r="I31" s="35"/>
      <c r="J31" s="35"/>
      <c r="K31" s="35"/>
      <c r="L31" s="6"/>
      <c r="M31" s="6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</row>
    <row r="32" spans="2:13">
      <c r="B32" s="36"/>
      <c r="E32" s="37"/>
      <c r="L32" s="35"/>
      <c r="M32" s="35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7"/>
    </row>
    <row r="4780" spans="5:5">
      <c r="E4780" s="37"/>
    </row>
    <row r="4781" spans="5:5">
      <c r="E4781" s="37"/>
    </row>
    <row r="4782" spans="5:5">
      <c r="E4782" s="37"/>
    </row>
    <row r="4783" spans="5:5">
      <c r="E4783" s="37"/>
    </row>
    <row r="4784" spans="5:5">
      <c r="E4784" s="37"/>
    </row>
    <row r="4785" spans="5:5">
      <c r="E4785" s="37"/>
    </row>
    <row r="4786" spans="5:5">
      <c r="E4786" s="37"/>
    </row>
    <row r="4787" spans="5:5">
      <c r="E4787" s="37"/>
    </row>
    <row r="4788" spans="5:5">
      <c r="E4788" s="37"/>
    </row>
    <row r="4789" spans="5:5">
      <c r="E4789" s="37"/>
    </row>
    <row r="4790" spans="5:5">
      <c r="E4790" s="37"/>
    </row>
    <row r="4791" spans="5:5">
      <c r="E4791" s="37"/>
    </row>
    <row r="4792" spans="5:5">
      <c r="E4792" s="37"/>
    </row>
    <row r="4793" spans="5:5">
      <c r="E4793" s="37"/>
    </row>
    <row r="4794" spans="5:5">
      <c r="E4794" s="37"/>
    </row>
    <row r="4795" spans="5:5">
      <c r="E4795" s="37"/>
    </row>
    <row r="4796" spans="5:5">
      <c r="E4796" s="37"/>
    </row>
    <row r="4797" spans="5:5">
      <c r="E4797" s="37"/>
    </row>
    <row r="4798" spans="5:5">
      <c r="E4798" s="37"/>
    </row>
    <row r="4799" spans="5:5">
      <c r="E4799" s="37"/>
    </row>
    <row r="4800" spans="5:5">
      <c r="E4800" s="37"/>
    </row>
    <row r="4801" spans="5:5">
      <c r="E4801" s="37"/>
    </row>
    <row r="4802" spans="5:5">
      <c r="E4802" s="37"/>
    </row>
    <row r="4803" spans="5:5">
      <c r="E4803" s="37"/>
    </row>
    <row r="4804" spans="5:5">
      <c r="E4804" s="37"/>
    </row>
    <row r="4805" spans="5:5">
      <c r="E4805" s="37"/>
    </row>
    <row r="4806" spans="5:5">
      <c r="E4806" s="37"/>
    </row>
    <row r="4807" spans="5:5">
      <c r="E4807" s="37"/>
    </row>
    <row r="4808" spans="5:5">
      <c r="E4808" s="37"/>
    </row>
    <row r="4809" spans="5:5">
      <c r="E4809" s="37"/>
    </row>
    <row r="4810" spans="5:5">
      <c r="E4810" s="37"/>
    </row>
    <row r="4811" spans="5:5">
      <c r="E4811" s="37"/>
    </row>
    <row r="4812" spans="5:5">
      <c r="E4812" s="37"/>
    </row>
    <row r="4813" spans="5:5">
      <c r="E4813" s="37"/>
    </row>
    <row r="4814" spans="5:5">
      <c r="E4814" s="37"/>
    </row>
    <row r="4815" spans="5:5">
      <c r="E4815" s="37"/>
    </row>
    <row r="4816" spans="5:5">
      <c r="E4816" s="37"/>
    </row>
    <row r="4817" spans="5:5">
      <c r="E4817" s="37"/>
    </row>
    <row r="4818" spans="5:5">
      <c r="E4818" s="37"/>
    </row>
    <row r="4819" spans="5:5">
      <c r="E4819" s="37"/>
    </row>
    <row r="4820" spans="5:5">
      <c r="E4820" s="37"/>
    </row>
    <row r="4821" spans="5:5">
      <c r="E4821" s="37"/>
    </row>
    <row r="4822" spans="5:5">
      <c r="E4822" s="37"/>
    </row>
    <row r="4823" spans="5:5">
      <c r="E4823" s="37"/>
    </row>
    <row r="4824" spans="5:5">
      <c r="E4824" s="37"/>
    </row>
    <row r="4825" spans="5:5">
      <c r="E4825" s="37"/>
    </row>
    <row r="4826" spans="5:5">
      <c r="E4826" s="37"/>
    </row>
    <row r="4827" spans="5:5">
      <c r="E4827" s="37"/>
    </row>
    <row r="4828" spans="5:5">
      <c r="E4828" s="37"/>
    </row>
    <row r="4829" spans="5:5">
      <c r="E4829" s="37"/>
    </row>
    <row r="4830" spans="5:5">
      <c r="E4830" s="37"/>
    </row>
    <row r="4831" spans="5:5">
      <c r="E4831" s="37"/>
    </row>
    <row r="4832" spans="5:5">
      <c r="E4832" s="37"/>
    </row>
    <row r="4833" spans="5:5">
      <c r="E4833" s="40"/>
    </row>
    <row r="4834" spans="5:5">
      <c r="E4834" s="40"/>
    </row>
    <row r="4835" spans="5:5">
      <c r="E4835" s="40"/>
    </row>
    <row r="4836" spans="5:5">
      <c r="E4836" s="40"/>
    </row>
    <row r="4837" spans="5:5">
      <c r="E4837" s="40"/>
    </row>
    <row r="4838" spans="5:5">
      <c r="E4838" s="40"/>
    </row>
    <row r="4839" spans="5:5">
      <c r="E4839" s="40"/>
    </row>
    <row r="4840" spans="5:5">
      <c r="E4840" s="40"/>
    </row>
    <row r="4841" spans="5:5">
      <c r="E4841" s="40"/>
    </row>
    <row r="4842" spans="5:5">
      <c r="E4842" s="40"/>
    </row>
    <row r="4843" spans="5:5">
      <c r="E4843" s="40"/>
    </row>
    <row r="4844" spans="5:5">
      <c r="E4844" s="40"/>
    </row>
    <row r="4845" spans="5:5">
      <c r="E4845" s="40"/>
    </row>
    <row r="4846" spans="5:5">
      <c r="E4846" s="40"/>
    </row>
    <row r="4847" spans="5:5">
      <c r="E4847" s="40"/>
    </row>
    <row r="4848" spans="5:5">
      <c r="E4848" s="40"/>
    </row>
    <row r="4849" spans="5:5">
      <c r="E4849" s="40"/>
    </row>
    <row r="4850" spans="5:5">
      <c r="E4850" s="40"/>
    </row>
    <row r="4851" spans="5:5">
      <c r="E4851" s="40"/>
    </row>
    <row r="4852" spans="5:5">
      <c r="E4852" s="40"/>
    </row>
    <row r="4853" spans="5:5">
      <c r="E4853" s="40"/>
    </row>
    <row r="4854" spans="5:5">
      <c r="E4854" s="40"/>
    </row>
    <row r="4855" spans="5:5">
      <c r="E4855" s="40"/>
    </row>
    <row r="4856" spans="5:5">
      <c r="E4856" s="40"/>
    </row>
    <row r="4857" spans="5:5">
      <c r="E4857" s="40"/>
    </row>
    <row r="4858" spans="5:5">
      <c r="E4858" s="40"/>
    </row>
    <row r="4859" spans="5:5">
      <c r="E4859" s="40"/>
    </row>
    <row r="4860" spans="5:5">
      <c r="E4860" s="40"/>
    </row>
    <row r="4861" spans="5:5">
      <c r="E4861" s="40"/>
    </row>
    <row r="4862" spans="5:5">
      <c r="E4862" s="40"/>
    </row>
    <row r="4863" spans="5:5">
      <c r="E4863" s="40"/>
    </row>
    <row r="4864" spans="5:5">
      <c r="E4864" s="40"/>
    </row>
    <row r="4865" spans="5:5">
      <c r="E4865" s="40"/>
    </row>
    <row r="4866" spans="5:5">
      <c r="E4866" s="40"/>
    </row>
    <row r="4867" spans="5:5">
      <c r="E4867" s="40"/>
    </row>
    <row r="4868" spans="5:5">
      <c r="E4868" s="40"/>
    </row>
    <row r="4869" spans="5:5">
      <c r="E4869" s="40"/>
    </row>
    <row r="4870" spans="5:5">
      <c r="E4870" s="40"/>
    </row>
    <row r="4871" spans="5:5">
      <c r="E4871" s="40"/>
    </row>
    <row r="4872" spans="5:5">
      <c r="E4872" s="40"/>
    </row>
    <row r="4873" spans="5:5">
      <c r="E4873" s="40"/>
    </row>
    <row r="4874" spans="5:5">
      <c r="E4874" s="40"/>
    </row>
    <row r="4875" spans="5:5">
      <c r="E4875" s="40"/>
    </row>
    <row r="4876" spans="5:5">
      <c r="E4876" s="40"/>
    </row>
    <row r="4877" spans="5:5">
      <c r="E4877" s="40"/>
    </row>
    <row r="4878" spans="5:5">
      <c r="E4878" s="40"/>
    </row>
    <row r="4879" spans="5:5">
      <c r="E4879" s="40"/>
    </row>
    <row r="4880" spans="5:5">
      <c r="E4880" s="40"/>
    </row>
    <row r="4881" spans="5:5">
      <c r="E4881" s="40"/>
    </row>
    <row r="4882" spans="5:5">
      <c r="E4882" s="40"/>
    </row>
    <row r="4883" spans="5:5">
      <c r="E4883" s="40"/>
    </row>
    <row r="4884" spans="5:5">
      <c r="E4884" s="40"/>
    </row>
    <row r="4885" spans="5:5">
      <c r="E4885" s="40"/>
    </row>
    <row r="4886" spans="5:5">
      <c r="E4886" s="40"/>
    </row>
    <row r="4887" spans="5:5">
      <c r="E4887" s="40"/>
    </row>
    <row r="4888" spans="5:5">
      <c r="E4888" s="40"/>
    </row>
    <row r="4889" spans="5:5">
      <c r="E4889" s="40"/>
    </row>
    <row r="4890" spans="5:5">
      <c r="E4890" s="40"/>
    </row>
    <row r="4891" spans="5:5">
      <c r="E4891" s="40"/>
    </row>
    <row r="4892" spans="5:5">
      <c r="E4892" s="40"/>
    </row>
    <row r="4893" spans="5:5">
      <c r="E4893" s="40"/>
    </row>
    <row r="4894" spans="5:5">
      <c r="E4894" s="40"/>
    </row>
    <row r="4895" spans="5:5">
      <c r="E4895" s="40"/>
    </row>
    <row r="4896" spans="5:5">
      <c r="E4896" s="40"/>
    </row>
    <row r="4897" spans="5:5">
      <c r="E4897" s="40"/>
    </row>
    <row r="4898" spans="5:5">
      <c r="E4898" s="40"/>
    </row>
    <row r="4899" spans="5:5">
      <c r="E4899" s="40"/>
    </row>
    <row r="4900" spans="5:5">
      <c r="E4900" s="40"/>
    </row>
    <row r="4901" spans="5:5">
      <c r="E4901" s="40"/>
    </row>
    <row r="4902" spans="5:5">
      <c r="E4902" s="40"/>
    </row>
    <row r="4903" spans="5:5">
      <c r="E4903" s="40"/>
    </row>
    <row r="4904" spans="5:5">
      <c r="E4904" s="40"/>
    </row>
    <row r="4905" spans="5:5">
      <c r="E4905" s="40"/>
    </row>
    <row r="4906" spans="5:5">
      <c r="E4906" s="40"/>
    </row>
    <row r="4907" spans="5:5">
      <c r="E4907" s="40"/>
    </row>
    <row r="4908" spans="5:5">
      <c r="E4908" s="40"/>
    </row>
    <row r="4909" spans="5:5">
      <c r="E4909" s="40"/>
    </row>
    <row r="4910" spans="5:5">
      <c r="E4910" s="40"/>
    </row>
    <row r="4911" spans="5:5">
      <c r="E4911" s="40"/>
    </row>
    <row r="4912" spans="5:5">
      <c r="E4912" s="40"/>
    </row>
    <row r="4913" spans="5:5">
      <c r="E4913" s="40"/>
    </row>
    <row r="4914" spans="5:5">
      <c r="E4914" s="40"/>
    </row>
    <row r="4915" spans="5:5">
      <c r="E4915" s="40"/>
    </row>
    <row r="4916" spans="5:5">
      <c r="E4916" s="40"/>
    </row>
    <row r="4917" spans="5:5">
      <c r="E4917" s="40"/>
    </row>
    <row r="4918" spans="5:5">
      <c r="E4918" s="40"/>
    </row>
    <row r="4919" spans="5:5">
      <c r="E4919" s="40"/>
    </row>
    <row r="4920" spans="5:5">
      <c r="E4920" s="40"/>
    </row>
    <row r="4921" spans="5:5">
      <c r="E4921" s="40"/>
    </row>
    <row r="4922" spans="5:5">
      <c r="E4922" s="40"/>
    </row>
    <row r="4923" spans="5:5">
      <c r="E4923" s="40"/>
    </row>
    <row r="4924" spans="5:5">
      <c r="E4924" s="40"/>
    </row>
    <row r="4925" spans="5:5">
      <c r="E4925" s="40"/>
    </row>
    <row r="4926" spans="5:5">
      <c r="E4926" s="40"/>
    </row>
    <row r="4927" spans="5:5">
      <c r="E4927" s="40"/>
    </row>
    <row r="4928" spans="5:5">
      <c r="E4928" s="40"/>
    </row>
    <row r="4929" spans="5:5">
      <c r="E4929" s="40"/>
    </row>
    <row r="4930" spans="5:5">
      <c r="E4930" s="40"/>
    </row>
    <row r="4931" spans="5:5">
      <c r="E4931" s="40"/>
    </row>
    <row r="4932" spans="5:5">
      <c r="E4932" s="40"/>
    </row>
    <row r="4933" spans="5:5">
      <c r="E4933" s="40"/>
    </row>
    <row r="4934" spans="5:5">
      <c r="E4934" s="40"/>
    </row>
    <row r="4935" spans="5:5">
      <c r="E4935" s="40"/>
    </row>
    <row r="4936" spans="5:5">
      <c r="E4936" s="40"/>
    </row>
    <row r="4937" spans="5:5">
      <c r="E4937" s="40"/>
    </row>
    <row r="4938" spans="5:5">
      <c r="E4938" s="40"/>
    </row>
    <row r="4939" spans="5:5">
      <c r="E4939" s="40"/>
    </row>
    <row r="4940" spans="5:5">
      <c r="E4940" s="40"/>
    </row>
    <row r="4941" spans="5:5">
      <c r="E4941" s="40"/>
    </row>
    <row r="4942" spans="5:5">
      <c r="E4942" s="40"/>
    </row>
    <row r="4943" spans="5:5">
      <c r="E4943" s="40"/>
    </row>
    <row r="4944" spans="5:5">
      <c r="E4944" s="40"/>
    </row>
    <row r="4945" spans="5:5">
      <c r="E4945" s="40"/>
    </row>
    <row r="4946" spans="5:5">
      <c r="E4946" s="40"/>
    </row>
    <row r="4947" spans="5:5">
      <c r="E4947" s="40"/>
    </row>
    <row r="4948" spans="5:5">
      <c r="E4948" s="40"/>
    </row>
    <row r="4949" spans="5:5">
      <c r="E4949" s="40"/>
    </row>
    <row r="4950" spans="5:5">
      <c r="E4950" s="40"/>
    </row>
    <row r="4951" spans="5:5">
      <c r="E4951" s="40"/>
    </row>
    <row r="4952" spans="5:5">
      <c r="E4952" s="40"/>
    </row>
    <row r="4953" spans="5:5">
      <c r="E4953" s="40"/>
    </row>
    <row r="4954" spans="5:5">
      <c r="E4954" s="40"/>
    </row>
    <row r="4955" spans="5:5">
      <c r="E4955" s="40"/>
    </row>
    <row r="4956" spans="5:5">
      <c r="E4956" s="40"/>
    </row>
    <row r="4957" spans="5:5">
      <c r="E4957" s="40"/>
    </row>
    <row r="4958" spans="5:5">
      <c r="E4958" s="40"/>
    </row>
    <row r="4959" spans="5:5">
      <c r="E4959" s="40"/>
    </row>
    <row r="4960" spans="5:5">
      <c r="E4960" s="40"/>
    </row>
    <row r="4961" spans="5:5">
      <c r="E4961" s="40"/>
    </row>
    <row r="4962" spans="5:5">
      <c r="E4962" s="40"/>
    </row>
    <row r="4963" spans="5:5">
      <c r="E4963" s="40"/>
    </row>
    <row r="4964" spans="5:5">
      <c r="E4964" s="40"/>
    </row>
    <row r="4965" spans="5:5">
      <c r="E4965" s="40"/>
    </row>
    <row r="4966" spans="5:5">
      <c r="E4966" s="40"/>
    </row>
    <row r="4967" spans="5:5">
      <c r="E4967" s="40"/>
    </row>
    <row r="4968" spans="5:5">
      <c r="E4968" s="40"/>
    </row>
    <row r="4969" spans="5:5">
      <c r="E4969" s="40"/>
    </row>
  </sheetData>
  <mergeCells count="9">
    <mergeCell ref="A1:H1"/>
    <mergeCell ref="G3:H3"/>
    <mergeCell ref="A31:G31"/>
    <mergeCell ref="A3:A4"/>
    <mergeCell ref="B3:B4"/>
    <mergeCell ref="C3:C4"/>
    <mergeCell ref="D3:D4"/>
    <mergeCell ref="E3:E4"/>
    <mergeCell ref="F3:F4"/>
  </mergeCells>
  <printOptions horizontalCentered="1" verticalCentered="1"/>
  <pageMargins left="0.156944444444444" right="0" top="0.275" bottom="0.196527777777778" header="0.156944444444444" footer="0.314583333333333"/>
  <pageSetup paperSize="9" firstPageNumber="10" orientation="landscape" useFirstPageNumber="1" horizontalDpi="600" verticalDpi="1200"/>
  <headerFooter alignWithMargins="0">
    <oddFooter>&amp;C&amp;"times New Roman"&amp;8-11-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Administrator</cp:lastModifiedBy>
  <dcterms:created xsi:type="dcterms:W3CDTF">1997-12-29T07:52:00Z</dcterms:created>
  <cp:lastPrinted>2019-01-11T06:03:00Z</cp:lastPrinted>
  <dcterms:modified xsi:type="dcterms:W3CDTF">2025-10-30T01:28:32Z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5CF53C00624C4B75B51E4026AD2E0528</vt:lpwstr>
  </property>
</Properties>
</file>